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<sst xmlns="http://schemas.openxmlformats.org/spreadsheetml/2006/main" count="88" uniqueCount="47">
  <si>
    <t>开化县2023年机关事业单位公开招聘编外人员体检合格及入围考察人员名单公告</t>
  </si>
  <si>
    <t xml:space="preserve">    根据《开化县2023年机关事业单位公开招聘编外人员公告》规定，计划招考16名编外工作人员，笔试合格分为50分。在纪检监察部门的监督下，2023年12月23日进行了笔试，2024年1月4日救援队员岗位进行了体能测试，2024年1月6日开化县卫生监督所、开化县气象防灾减灾中心、钱江源国家公园综合行政执法队驾驶员岗位进行了技能测试，2024年1月7日进行了面试，2024年1月12日进行了体检。现将体检合格及入围考察人员名单公告如下：</t>
  </si>
  <si>
    <t>序号</t>
  </si>
  <si>
    <t>准考证号</t>
  </si>
  <si>
    <t>姓名</t>
  </si>
  <si>
    <t>笔试成绩</t>
  </si>
  <si>
    <t>笔试折合成绩（20%）</t>
  </si>
  <si>
    <t>（体）技能测试成绩</t>
  </si>
  <si>
    <t>（体）技能测试折合成绩（50%）</t>
  </si>
  <si>
    <t>面试成绩</t>
  </si>
  <si>
    <t>面试折合成绩（30%）</t>
  </si>
  <si>
    <t>总成绩</t>
  </si>
  <si>
    <t>体检结论</t>
  </si>
  <si>
    <t>备注</t>
  </si>
  <si>
    <t>三、开化县卫生监督所 公务用车驾驶员 1名</t>
  </si>
  <si>
    <t>潘庆懋</t>
  </si>
  <si>
    <t>合格</t>
  </si>
  <si>
    <t>入围考察</t>
  </si>
  <si>
    <t>十、开化县气象防灾减灾中心 移动监测车辆驾驶员 1名</t>
  </si>
  <si>
    <t>严伟</t>
  </si>
  <si>
    <t>十一、钱江源国家公园综合行政执法队 公务用车驾驶员 2名</t>
  </si>
  <si>
    <t>刘功焕</t>
  </si>
  <si>
    <t>程煜</t>
  </si>
  <si>
    <t>笔试折合成绩（40%）</t>
  </si>
  <si>
    <t>（体）技能测试折合成绩</t>
  </si>
  <si>
    <t>面试折合成绩（60%）</t>
  </si>
  <si>
    <t>一、开化县司法局 社区矫正社会工作者 2名</t>
  </si>
  <si>
    <t>程敏燕</t>
  </si>
  <si>
    <t>王文杰</t>
  </si>
  <si>
    <t>二、开化县文化馆 公务用车驾驶员 1名</t>
  </si>
  <si>
    <t>葛建峰</t>
  </si>
  <si>
    <t>四、开化县自然灾害综合救援大队 救援队员 2名</t>
  </si>
  <si>
    <t>鄢靖</t>
  </si>
  <si>
    <t>张小康</t>
  </si>
  <si>
    <t>五、开化县综合行政执法局 执法辅助 2名</t>
  </si>
  <si>
    <t>蒋振扬</t>
  </si>
  <si>
    <t>钱陈蕾沁</t>
  </si>
  <si>
    <t>六、开化县营商环境建设办公室 受理经办 2名</t>
  </si>
  <si>
    <t>董钟书</t>
  </si>
  <si>
    <t>程成</t>
  </si>
  <si>
    <t>七、开化传媒集团 摄像 1名</t>
  </si>
  <si>
    <t>程茜</t>
  </si>
  <si>
    <t>八、衢州市公积金中心开化分中心 综合受理1 1名</t>
  </si>
  <si>
    <t>叶芸玮</t>
  </si>
  <si>
    <t>九、衢州市公积金中心开化分中心 综合受理2 1名</t>
  </si>
  <si>
    <t>张金菁</t>
  </si>
  <si>
    <t>开化县人力资源和社会保障局</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</si>
</sst>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 "/>
  </numFmts>
  <fonts count="26">
    <font>
      <sz val="11"/>
      <color theme="1"/>
      <name val="宋体"/>
      <charset val="134"/>
      <scheme val="minor"/>
    </font>
    <font>
      <b/>
      <sz val="16"/>
      <color theme="1"/>
      <name val="宋体"/>
      <charset val="134"/>
      <scheme val="minor"/>
    </font>
    <font>
      <b/>
      <sz val="11"/>
      <color theme="1"/>
      <name val="宋体"/>
      <charset val="134"/>
      <scheme val="minor"/>
    </font>
    <font>
      <b/>
      <sz val="11"/>
      <name val="宋体"/>
      <charset val="134"/>
    </font>
    <font>
      <sz val="11"/>
      <name val="宋体"/>
      <charset val="134"/>
    </font>
    <font>
      <sz val="11"/>
      <color theme="1"/>
      <name val="宋体"/>
      <charset val="134"/>
    </font>
    <font>
      <sz val="11"/>
      <color theme="1"/>
      <name val="Microsoft YaHe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8"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9" borderId="0" applyNumberFormat="0" applyBorder="0" applyAlignment="0" applyProtection="0">
      <alignment vertical="center"/>
    </xf>
    <xf numFmtId="0" fontId="13" fillId="0" borderId="10" applyNumberFormat="0" applyFill="0" applyAlignment="0" applyProtection="0">
      <alignment vertical="center"/>
    </xf>
    <xf numFmtId="0" fontId="10" fillId="10" borderId="0" applyNumberFormat="0" applyBorder="0" applyAlignment="0" applyProtection="0">
      <alignment vertical="center"/>
    </xf>
    <xf numFmtId="0" fontId="19" fillId="11" borderId="11" applyNumberFormat="0" applyAlignment="0" applyProtection="0">
      <alignment vertical="center"/>
    </xf>
    <xf numFmtId="0" fontId="20" fillId="11" borderId="7" applyNumberFormat="0" applyAlignment="0" applyProtection="0">
      <alignment vertical="center"/>
    </xf>
    <xf numFmtId="0" fontId="21" fillId="12" borderId="12"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38">
    <xf numFmtId="0" fontId="0" fillId="0" borderId="0" xfId="0">
      <alignment vertical="center"/>
    </xf>
    <xf numFmtId="176" fontId="0" fillId="0" borderId="0" xfId="0" applyNumberFormat="1">
      <alignment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176" fontId="2" fillId="0" borderId="0" xfId="0" applyNumberFormat="1" applyFont="1" applyAlignment="1">
      <alignment horizontal="left"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176" fontId="3" fillId="0" borderId="3" xfId="0" applyNumberFormat="1" applyFont="1" applyFill="1" applyBorder="1" applyAlignment="1">
      <alignment horizontal="left" vertical="center"/>
    </xf>
    <xf numFmtId="0" fontId="0" fillId="0" borderId="4" xfId="0" applyFont="1" applyFill="1" applyBorder="1" applyAlignment="1" applyProtection="1">
      <alignment horizontal="center" vertical="center"/>
    </xf>
    <xf numFmtId="0" fontId="4"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176" fontId="0" fillId="0" borderId="3" xfId="0" applyNumberFormat="1" applyFont="1" applyFill="1" applyBorder="1" applyAlignment="1" applyProtection="1">
      <alignment horizontal="center" vertical="center"/>
    </xf>
    <xf numFmtId="177" fontId="6" fillId="0" borderId="5" xfId="0" applyNumberFormat="1" applyFont="1" applyFill="1" applyBorder="1" applyAlignment="1">
      <alignment horizontal="center"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4" fillId="0" borderId="1" xfId="0" applyNumberFormat="1" applyFont="1" applyFill="1" applyBorder="1" applyAlignment="1">
      <alignment horizontal="center" vertical="center"/>
    </xf>
    <xf numFmtId="0" fontId="0" fillId="0" borderId="0" xfId="0" applyFont="1" applyFill="1" applyAlignment="1" applyProtection="1">
      <alignment horizontal="center" vertical="center"/>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177" fontId="5"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177" fontId="6" fillId="0" borderId="0" xfId="0" applyNumberFormat="1" applyFont="1" applyFill="1" applyAlignment="1">
      <alignment horizontal="center" vertical="center"/>
    </xf>
    <xf numFmtId="0" fontId="0" fillId="0" borderId="0" xfId="0" applyAlignment="1">
      <alignment horizontal="right" vertical="center"/>
    </xf>
    <xf numFmtId="176" fontId="0" fillId="0" borderId="0" xfId="0" applyNumberFormat="1" applyAlignment="1">
      <alignment horizontal="right" vertical="center"/>
    </xf>
    <xf numFmtId="31" fontId="0" fillId="0" borderId="0" xfId="0" applyNumberFormat="1" applyAlignment="1">
      <alignment horizontal="right" vertical="center"/>
    </xf>
    <xf numFmtId="0" fontId="3" fillId="0" borderId="6" xfId="0" applyFont="1" applyFill="1" applyBorder="1" applyAlignment="1">
      <alignment horizontal="left" vertical="center"/>
    </xf>
    <xf numFmtId="0" fontId="5" fillId="0" borderId="1" xfId="0" applyFont="1" applyFill="1" applyBorder="1" applyAlignment="1">
      <alignment horizontal="center" vertical="center"/>
    </xf>
    <xf numFmtId="0" fontId="0" fillId="0" borderId="6"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5"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5"/>
  <sheetViews>
    <sheetView tabSelected="1" workbookViewId="0">
      <selection activeCell="N16" sqref="N16"/>
    </sheetView>
  </sheetViews>
  <sheetFormatPr defaultColWidth="9" defaultRowHeight="13.5"/>
  <cols>
    <col min="1" max="1" width="5.75" customWidth="1"/>
    <col min="2" max="2" width="13.25" customWidth="1"/>
    <col min="3" max="3" width="8.75" customWidth="1"/>
    <col min="4" max="4" width="8.625" customWidth="1"/>
    <col min="5" max="5" width="10.75" style="1" customWidth="1"/>
    <col min="6" max="6" width="11.375" customWidth="1"/>
    <col min="7" max="7" width="16.125" customWidth="1"/>
    <col min="8" max="8" width="11.125" customWidth="1"/>
    <col min="9" max="9" width="13.625" style="1" customWidth="1"/>
    <col min="10" max="11" width="11.25" customWidth="1"/>
    <col min="12" max="12" width="9.375" customWidth="1"/>
  </cols>
  <sheetData>
    <row r="1" ht="40" customHeight="1" spans="1:12">
      <c r="A1" s="2" t="s">
        <v>0</v>
      </c>
      <c r="B1" s="2"/>
      <c r="C1" s="2"/>
      <c r="D1" s="2"/>
      <c r="E1" s="3"/>
      <c r="F1" s="2"/>
      <c r="G1" s="2"/>
      <c r="H1" s="2"/>
      <c r="I1" s="3"/>
      <c r="J1" s="2"/>
      <c r="K1" s="2"/>
      <c r="L1" s="2"/>
    </row>
    <row r="2" ht="73" customHeight="1" spans="1:12">
      <c r="A2" s="4" t="s">
        <v>1</v>
      </c>
      <c r="B2" s="5"/>
      <c r="C2" s="5"/>
      <c r="D2" s="5"/>
      <c r="E2" s="6"/>
      <c r="F2" s="5"/>
      <c r="G2" s="5"/>
      <c r="H2" s="5"/>
      <c r="I2" s="6"/>
      <c r="J2" s="5"/>
      <c r="K2" s="5"/>
      <c r="L2" s="5"/>
    </row>
    <row r="3" ht="25" customHeight="1" spans="1:12">
      <c r="A3" s="7" t="s">
        <v>2</v>
      </c>
      <c r="B3" s="7" t="s">
        <v>3</v>
      </c>
      <c r="C3" s="7" t="s">
        <v>4</v>
      </c>
      <c r="D3" s="7" t="s">
        <v>5</v>
      </c>
      <c r="E3" s="8" t="s">
        <v>6</v>
      </c>
      <c r="F3" s="9" t="s">
        <v>7</v>
      </c>
      <c r="G3" s="9" t="s">
        <v>8</v>
      </c>
      <c r="H3" s="9" t="s">
        <v>9</v>
      </c>
      <c r="I3" s="8" t="s">
        <v>10</v>
      </c>
      <c r="J3" s="9" t="s">
        <v>11</v>
      </c>
      <c r="K3" s="9" t="s">
        <v>12</v>
      </c>
      <c r="L3" s="7" t="s">
        <v>13</v>
      </c>
    </row>
    <row r="4" ht="25" customHeight="1" spans="1:12">
      <c r="A4" s="10" t="s">
        <v>14</v>
      </c>
      <c r="B4" s="11"/>
      <c r="C4" s="11"/>
      <c r="D4" s="11"/>
      <c r="E4" s="12"/>
      <c r="F4" s="11"/>
      <c r="G4" s="11"/>
      <c r="H4" s="11"/>
      <c r="I4" s="12"/>
      <c r="J4" s="11"/>
      <c r="K4" s="11"/>
      <c r="L4" s="33"/>
    </row>
    <row r="5" ht="25" customHeight="1" spans="1:12">
      <c r="A5" s="13">
        <v>1</v>
      </c>
      <c r="B5" s="14">
        <v>22023120107</v>
      </c>
      <c r="C5" s="14" t="s">
        <v>15</v>
      </c>
      <c r="D5" s="15">
        <v>73.6</v>
      </c>
      <c r="E5" s="16">
        <f>D5*0.2</f>
        <v>14.72</v>
      </c>
      <c r="F5" s="15">
        <v>100</v>
      </c>
      <c r="G5" s="15">
        <f>F5*0.5</f>
        <v>50</v>
      </c>
      <c r="H5" s="15">
        <v>73.14</v>
      </c>
      <c r="I5" s="16">
        <f>H5*0.3</f>
        <v>21.942</v>
      </c>
      <c r="J5" s="15">
        <f>E5+G5+I5</f>
        <v>86.662</v>
      </c>
      <c r="K5" s="15" t="s">
        <v>16</v>
      </c>
      <c r="L5" s="34" t="s">
        <v>17</v>
      </c>
    </row>
    <row r="6" ht="25" customHeight="1" spans="1:12">
      <c r="A6" s="10" t="s">
        <v>18</v>
      </c>
      <c r="B6" s="11"/>
      <c r="C6" s="11"/>
      <c r="D6" s="11"/>
      <c r="E6" s="12"/>
      <c r="F6" s="11"/>
      <c r="G6" s="11"/>
      <c r="H6" s="11"/>
      <c r="I6" s="12"/>
      <c r="J6" s="11"/>
      <c r="K6" s="11"/>
      <c r="L6" s="33"/>
    </row>
    <row r="7" ht="25" customHeight="1" spans="1:12">
      <c r="A7" s="13">
        <v>1</v>
      </c>
      <c r="B7" s="14">
        <v>22023120114</v>
      </c>
      <c r="C7" s="14" t="s">
        <v>19</v>
      </c>
      <c r="D7" s="15">
        <v>72.7</v>
      </c>
      <c r="E7" s="16">
        <f>D7*0.2</f>
        <v>14.54</v>
      </c>
      <c r="F7" s="15">
        <v>98</v>
      </c>
      <c r="G7" s="15">
        <f>F7*0.5</f>
        <v>49</v>
      </c>
      <c r="H7" s="15">
        <v>79.02</v>
      </c>
      <c r="I7" s="16">
        <f>H7*0.3</f>
        <v>23.706</v>
      </c>
      <c r="J7" s="15">
        <f>E7+G7+I7</f>
        <v>87.246</v>
      </c>
      <c r="K7" s="15" t="s">
        <v>16</v>
      </c>
      <c r="L7" s="34" t="s">
        <v>17</v>
      </c>
    </row>
    <row r="8" ht="25" customHeight="1" spans="1:12">
      <c r="A8" s="10" t="s">
        <v>20</v>
      </c>
      <c r="B8" s="11"/>
      <c r="C8" s="11"/>
      <c r="D8" s="11"/>
      <c r="E8" s="12"/>
      <c r="F8" s="11"/>
      <c r="G8" s="11"/>
      <c r="H8" s="11"/>
      <c r="I8" s="12"/>
      <c r="J8" s="11"/>
      <c r="K8" s="11"/>
      <c r="L8" s="33"/>
    </row>
    <row r="9" ht="25" customHeight="1" spans="1:12">
      <c r="A9" s="13">
        <v>1</v>
      </c>
      <c r="B9" s="14">
        <v>22023120129</v>
      </c>
      <c r="C9" s="14" t="s">
        <v>21</v>
      </c>
      <c r="D9" s="15">
        <v>75.8</v>
      </c>
      <c r="E9" s="16">
        <f>D9*0.2</f>
        <v>15.16</v>
      </c>
      <c r="F9" s="15">
        <v>100</v>
      </c>
      <c r="G9" s="15">
        <f>F9*0.5</f>
        <v>50</v>
      </c>
      <c r="H9" s="15">
        <v>76.7</v>
      </c>
      <c r="I9" s="16">
        <f>H9*0.3</f>
        <v>23.01</v>
      </c>
      <c r="J9" s="15">
        <f>E9+G9+I9</f>
        <v>88.17</v>
      </c>
      <c r="K9" s="15" t="s">
        <v>16</v>
      </c>
      <c r="L9" s="34" t="s">
        <v>17</v>
      </c>
    </row>
    <row r="10" ht="25" customHeight="1" spans="1:12">
      <c r="A10" s="13">
        <v>2</v>
      </c>
      <c r="B10" s="14">
        <v>22023120127</v>
      </c>
      <c r="C10" s="14" t="s">
        <v>22</v>
      </c>
      <c r="D10" s="15">
        <v>72.7</v>
      </c>
      <c r="E10" s="16">
        <f>D10*0.2</f>
        <v>14.54</v>
      </c>
      <c r="F10" s="15">
        <v>97</v>
      </c>
      <c r="G10" s="15">
        <f>F10*0.5</f>
        <v>48.5</v>
      </c>
      <c r="H10" s="15">
        <v>76</v>
      </c>
      <c r="I10" s="16">
        <f>H10*0.3</f>
        <v>22.8</v>
      </c>
      <c r="J10" s="15">
        <f>E10+G10+I10</f>
        <v>85.84</v>
      </c>
      <c r="K10" s="15" t="s">
        <v>16</v>
      </c>
      <c r="L10" s="34" t="s">
        <v>17</v>
      </c>
    </row>
    <row r="11" ht="25" customHeight="1" spans="1:12">
      <c r="A11" s="17"/>
      <c r="B11" s="18"/>
      <c r="C11" s="18"/>
      <c r="D11" s="18"/>
      <c r="E11" s="19"/>
      <c r="F11" s="18"/>
      <c r="G11" s="18"/>
      <c r="H11" s="18"/>
      <c r="I11" s="19"/>
      <c r="J11" s="18"/>
      <c r="K11" s="18"/>
      <c r="L11" s="35"/>
    </row>
    <row r="12" ht="25" customHeight="1" spans="1:12">
      <c r="A12" s="7" t="s">
        <v>2</v>
      </c>
      <c r="B12" s="7" t="s">
        <v>3</v>
      </c>
      <c r="C12" s="7" t="s">
        <v>4</v>
      </c>
      <c r="D12" s="7" t="s">
        <v>5</v>
      </c>
      <c r="E12" s="8" t="s">
        <v>23</v>
      </c>
      <c r="F12" s="9" t="s">
        <v>7</v>
      </c>
      <c r="G12" s="9" t="s">
        <v>24</v>
      </c>
      <c r="H12" s="7" t="s">
        <v>9</v>
      </c>
      <c r="I12" s="8" t="s">
        <v>25</v>
      </c>
      <c r="J12" s="7" t="s">
        <v>11</v>
      </c>
      <c r="K12" s="9" t="s">
        <v>12</v>
      </c>
      <c r="L12" s="7" t="s">
        <v>13</v>
      </c>
    </row>
    <row r="13" ht="25" customHeight="1" spans="1:12">
      <c r="A13" s="10" t="s">
        <v>26</v>
      </c>
      <c r="B13" s="11"/>
      <c r="C13" s="11"/>
      <c r="D13" s="11"/>
      <c r="E13" s="12"/>
      <c r="F13" s="11"/>
      <c r="G13" s="11"/>
      <c r="H13" s="11"/>
      <c r="I13" s="12"/>
      <c r="J13" s="11"/>
      <c r="K13" s="11"/>
      <c r="L13" s="33"/>
    </row>
    <row r="14" ht="25" customHeight="1" spans="1:12">
      <c r="A14" s="13">
        <v>1</v>
      </c>
      <c r="B14" s="14">
        <v>22023120517</v>
      </c>
      <c r="C14" s="14" t="s">
        <v>27</v>
      </c>
      <c r="D14" s="15">
        <v>84.16</v>
      </c>
      <c r="E14" s="16">
        <f>D14*0.4</f>
        <v>33.664</v>
      </c>
      <c r="F14" s="20"/>
      <c r="G14" s="20"/>
      <c r="H14" s="15">
        <v>77.54</v>
      </c>
      <c r="I14" s="16">
        <f>H14*0.6</f>
        <v>46.524</v>
      </c>
      <c r="J14" s="15">
        <f>E14+I14</f>
        <v>80.188</v>
      </c>
      <c r="K14" s="15" t="s">
        <v>16</v>
      </c>
      <c r="L14" s="34" t="s">
        <v>17</v>
      </c>
    </row>
    <row r="15" ht="25" customHeight="1" spans="1:12">
      <c r="A15" s="13">
        <v>2</v>
      </c>
      <c r="B15" s="14">
        <v>22023120502</v>
      </c>
      <c r="C15" s="14" t="s">
        <v>28</v>
      </c>
      <c r="D15" s="15">
        <v>84.96</v>
      </c>
      <c r="E15" s="16">
        <f>D15*0.4</f>
        <v>33.984</v>
      </c>
      <c r="F15" s="20"/>
      <c r="G15" s="20"/>
      <c r="H15" s="15">
        <v>74.12</v>
      </c>
      <c r="I15" s="16">
        <f>H15*0.6</f>
        <v>44.472</v>
      </c>
      <c r="J15" s="15">
        <f>E15+I15</f>
        <v>78.456</v>
      </c>
      <c r="K15" s="15" t="s">
        <v>16</v>
      </c>
      <c r="L15" s="34" t="s">
        <v>17</v>
      </c>
    </row>
    <row r="16" ht="25" customHeight="1" spans="1:12">
      <c r="A16" s="21" t="s">
        <v>29</v>
      </c>
      <c r="B16" s="22"/>
      <c r="C16" s="22"/>
      <c r="D16" s="22"/>
      <c r="E16" s="22"/>
      <c r="F16" s="22"/>
      <c r="G16" s="22"/>
      <c r="H16" s="22"/>
      <c r="I16" s="22"/>
      <c r="J16" s="22"/>
      <c r="K16" s="22"/>
      <c r="L16" s="36"/>
    </row>
    <row r="17" ht="25" customHeight="1" spans="1:12">
      <c r="A17" s="13">
        <v>1</v>
      </c>
      <c r="B17" s="14">
        <v>22023120104</v>
      </c>
      <c r="C17" s="14" t="s">
        <v>30</v>
      </c>
      <c r="D17" s="15">
        <v>68.5</v>
      </c>
      <c r="E17" s="16">
        <f>D17*0.4</f>
        <v>27.4</v>
      </c>
      <c r="F17" s="20"/>
      <c r="G17" s="20"/>
      <c r="H17" s="15">
        <v>76.2</v>
      </c>
      <c r="I17" s="16">
        <f>H17*0.6</f>
        <v>45.72</v>
      </c>
      <c r="J17" s="15">
        <f>E17+I17</f>
        <v>73.12</v>
      </c>
      <c r="K17" s="15" t="s">
        <v>16</v>
      </c>
      <c r="L17" s="34" t="s">
        <v>17</v>
      </c>
    </row>
    <row r="18" ht="25" customHeight="1" spans="1:12">
      <c r="A18" s="10" t="s">
        <v>31</v>
      </c>
      <c r="B18" s="11"/>
      <c r="C18" s="11"/>
      <c r="D18" s="11"/>
      <c r="E18" s="12"/>
      <c r="F18" s="11"/>
      <c r="G18" s="11"/>
      <c r="H18" s="11"/>
      <c r="I18" s="12"/>
      <c r="J18" s="11"/>
      <c r="K18" s="11"/>
      <c r="L18" s="33"/>
    </row>
    <row r="19" ht="25" customHeight="1" spans="1:12">
      <c r="A19" s="13">
        <v>1</v>
      </c>
      <c r="B19" s="14">
        <v>22023121008</v>
      </c>
      <c r="C19" s="14" t="s">
        <v>32</v>
      </c>
      <c r="D19" s="15">
        <v>77</v>
      </c>
      <c r="E19" s="16">
        <f>D19*0.4</f>
        <v>30.8</v>
      </c>
      <c r="F19" s="15" t="s">
        <v>16</v>
      </c>
      <c r="G19" s="20"/>
      <c r="H19" s="15">
        <v>76.86</v>
      </c>
      <c r="I19" s="16">
        <f>H19*0.6</f>
        <v>46.116</v>
      </c>
      <c r="J19" s="15">
        <f>E19+I19</f>
        <v>76.916</v>
      </c>
      <c r="K19" s="15" t="s">
        <v>16</v>
      </c>
      <c r="L19" s="34" t="s">
        <v>17</v>
      </c>
    </row>
    <row r="20" ht="25" customHeight="1" spans="1:12">
      <c r="A20" s="13">
        <v>2</v>
      </c>
      <c r="B20" s="14">
        <v>22023121002</v>
      </c>
      <c r="C20" s="14" t="s">
        <v>33</v>
      </c>
      <c r="D20" s="15">
        <v>70.3</v>
      </c>
      <c r="E20" s="16">
        <f>D20*0.4</f>
        <v>28.12</v>
      </c>
      <c r="F20" s="15" t="s">
        <v>16</v>
      </c>
      <c r="G20" s="20"/>
      <c r="H20" s="15">
        <v>76.48</v>
      </c>
      <c r="I20" s="16">
        <f>H20*0.6</f>
        <v>45.888</v>
      </c>
      <c r="J20" s="15">
        <f>E20+I20</f>
        <v>74.008</v>
      </c>
      <c r="K20" s="15" t="s">
        <v>16</v>
      </c>
      <c r="L20" s="34" t="s">
        <v>17</v>
      </c>
    </row>
    <row r="21" ht="25" customHeight="1" spans="1:12">
      <c r="A21" s="10" t="s">
        <v>34</v>
      </c>
      <c r="B21" s="11"/>
      <c r="C21" s="11"/>
      <c r="D21" s="11"/>
      <c r="E21" s="12"/>
      <c r="F21" s="11"/>
      <c r="G21" s="11"/>
      <c r="H21" s="11"/>
      <c r="I21" s="12"/>
      <c r="J21" s="11"/>
      <c r="K21" s="11"/>
      <c r="L21" s="33"/>
    </row>
    <row r="22" ht="25" customHeight="1" spans="1:12">
      <c r="A22" s="13">
        <v>1</v>
      </c>
      <c r="B22" s="14">
        <v>22023120922</v>
      </c>
      <c r="C22" s="14" t="s">
        <v>35</v>
      </c>
      <c r="D22" s="15">
        <v>78.84</v>
      </c>
      <c r="E22" s="16">
        <f>D22*0.4</f>
        <v>31.536</v>
      </c>
      <c r="F22" s="20"/>
      <c r="G22" s="20"/>
      <c r="H22" s="15">
        <v>75.34</v>
      </c>
      <c r="I22" s="16">
        <f>H22*0.6</f>
        <v>45.204</v>
      </c>
      <c r="J22" s="15">
        <f>E22+I22</f>
        <v>76.74</v>
      </c>
      <c r="K22" s="15" t="s">
        <v>16</v>
      </c>
      <c r="L22" s="34" t="s">
        <v>17</v>
      </c>
    </row>
    <row r="23" ht="25" customHeight="1" spans="1:12">
      <c r="A23" s="13">
        <v>2</v>
      </c>
      <c r="B23" s="14">
        <v>22023120909</v>
      </c>
      <c r="C23" s="14" t="s">
        <v>36</v>
      </c>
      <c r="D23" s="15">
        <v>79.08</v>
      </c>
      <c r="E23" s="16">
        <f>D23*0.4</f>
        <v>31.632</v>
      </c>
      <c r="F23" s="20"/>
      <c r="G23" s="20"/>
      <c r="H23" s="15">
        <v>75.02</v>
      </c>
      <c r="I23" s="16">
        <f>H23*0.6</f>
        <v>45.012</v>
      </c>
      <c r="J23" s="15">
        <f>E23+I23</f>
        <v>76.644</v>
      </c>
      <c r="K23" s="15" t="s">
        <v>16</v>
      </c>
      <c r="L23" s="34" t="s">
        <v>17</v>
      </c>
    </row>
    <row r="24" ht="25" customHeight="1" spans="1:12">
      <c r="A24" s="10" t="s">
        <v>37</v>
      </c>
      <c r="B24" s="11"/>
      <c r="C24" s="11"/>
      <c r="D24" s="11"/>
      <c r="E24" s="12"/>
      <c r="F24" s="11"/>
      <c r="G24" s="11"/>
      <c r="H24" s="11"/>
      <c r="I24" s="12"/>
      <c r="J24" s="11"/>
      <c r="K24" s="11"/>
      <c r="L24" s="33"/>
    </row>
    <row r="25" ht="25" customHeight="1" spans="1:12">
      <c r="A25" s="13">
        <v>1</v>
      </c>
      <c r="B25" s="14">
        <v>22023120207</v>
      </c>
      <c r="C25" s="14" t="s">
        <v>38</v>
      </c>
      <c r="D25" s="15">
        <v>83.28</v>
      </c>
      <c r="E25" s="16">
        <f>D25*0.4</f>
        <v>33.312</v>
      </c>
      <c r="F25" s="20"/>
      <c r="G25" s="20"/>
      <c r="H25" s="15">
        <v>76.64</v>
      </c>
      <c r="I25" s="16">
        <f>H25*0.6</f>
        <v>45.984</v>
      </c>
      <c r="J25" s="15">
        <f>E25+I25</f>
        <v>79.296</v>
      </c>
      <c r="K25" s="15" t="s">
        <v>16</v>
      </c>
      <c r="L25" s="34" t="s">
        <v>17</v>
      </c>
    </row>
    <row r="26" ht="25" customHeight="1" spans="1:12">
      <c r="A26" s="13">
        <v>2</v>
      </c>
      <c r="B26" s="14">
        <v>22023120406</v>
      </c>
      <c r="C26" s="14" t="s">
        <v>39</v>
      </c>
      <c r="D26" s="15">
        <v>82.48</v>
      </c>
      <c r="E26" s="16">
        <f>D26*0.4</f>
        <v>32.992</v>
      </c>
      <c r="F26" s="20"/>
      <c r="G26" s="20"/>
      <c r="H26" s="15">
        <v>76.9</v>
      </c>
      <c r="I26" s="16">
        <f>H26*0.6</f>
        <v>46.14</v>
      </c>
      <c r="J26" s="15">
        <f>E26+I26</f>
        <v>79.132</v>
      </c>
      <c r="K26" s="15" t="s">
        <v>16</v>
      </c>
      <c r="L26" s="34" t="s">
        <v>17</v>
      </c>
    </row>
    <row r="27" ht="25" customHeight="1" spans="1:12">
      <c r="A27" s="10" t="s">
        <v>40</v>
      </c>
      <c r="B27" s="11"/>
      <c r="C27" s="11"/>
      <c r="D27" s="11"/>
      <c r="E27" s="12"/>
      <c r="F27" s="11"/>
      <c r="G27" s="11"/>
      <c r="H27" s="11"/>
      <c r="I27" s="12"/>
      <c r="J27" s="11"/>
      <c r="K27" s="11"/>
      <c r="L27" s="33"/>
    </row>
    <row r="28" ht="25" customHeight="1" spans="1:12">
      <c r="A28" s="13">
        <v>1</v>
      </c>
      <c r="B28" s="14">
        <v>22023121010</v>
      </c>
      <c r="C28" s="14" t="s">
        <v>41</v>
      </c>
      <c r="D28" s="15">
        <v>78.42</v>
      </c>
      <c r="E28" s="16">
        <f>D28*0.4</f>
        <v>31.368</v>
      </c>
      <c r="F28" s="20"/>
      <c r="G28" s="20"/>
      <c r="H28" s="15">
        <v>69.96</v>
      </c>
      <c r="I28" s="16">
        <f>H28*0.6</f>
        <v>41.976</v>
      </c>
      <c r="J28" s="15">
        <f>E28+I28</f>
        <v>73.344</v>
      </c>
      <c r="K28" s="15" t="s">
        <v>16</v>
      </c>
      <c r="L28" s="34" t="s">
        <v>17</v>
      </c>
    </row>
    <row r="29" ht="25" customHeight="1" spans="1:12">
      <c r="A29" s="10" t="s">
        <v>42</v>
      </c>
      <c r="B29" s="11"/>
      <c r="C29" s="11"/>
      <c r="D29" s="11"/>
      <c r="E29" s="12"/>
      <c r="F29" s="11"/>
      <c r="G29" s="11"/>
      <c r="H29" s="11"/>
      <c r="I29" s="12"/>
      <c r="J29" s="11"/>
      <c r="K29" s="11"/>
      <c r="L29" s="33"/>
    </row>
    <row r="30" ht="25" customHeight="1" spans="1:12">
      <c r="A30" s="13">
        <v>1</v>
      </c>
      <c r="B30" s="23">
        <v>22023120807</v>
      </c>
      <c r="C30" s="14" t="s">
        <v>43</v>
      </c>
      <c r="D30" s="15">
        <v>81.6</v>
      </c>
      <c r="E30" s="16">
        <f>D30*0.4</f>
        <v>32.64</v>
      </c>
      <c r="F30" s="20"/>
      <c r="G30" s="20"/>
      <c r="H30" s="15">
        <v>77.86</v>
      </c>
      <c r="I30" s="16">
        <f>H30*0.6</f>
        <v>46.716</v>
      </c>
      <c r="J30" s="15">
        <f>E30+I30</f>
        <v>79.356</v>
      </c>
      <c r="K30" s="15" t="s">
        <v>16</v>
      </c>
      <c r="L30" s="34" t="s">
        <v>17</v>
      </c>
    </row>
    <row r="31" ht="25" customHeight="1" spans="1:12">
      <c r="A31" s="10" t="s">
        <v>44</v>
      </c>
      <c r="B31" s="11"/>
      <c r="C31" s="11"/>
      <c r="D31" s="11"/>
      <c r="E31" s="12"/>
      <c r="F31" s="11"/>
      <c r="G31" s="11"/>
      <c r="H31" s="11"/>
      <c r="I31" s="12"/>
      <c r="J31" s="11"/>
      <c r="K31" s="11"/>
      <c r="L31" s="33"/>
    </row>
    <row r="32" ht="25" customHeight="1" spans="1:12">
      <c r="A32" s="13">
        <v>1</v>
      </c>
      <c r="B32" s="23">
        <v>22023120814</v>
      </c>
      <c r="C32" s="14" t="s">
        <v>45</v>
      </c>
      <c r="D32" s="15">
        <v>79.34</v>
      </c>
      <c r="E32" s="16">
        <f>D32*0.4</f>
        <v>31.736</v>
      </c>
      <c r="F32" s="20"/>
      <c r="G32" s="20"/>
      <c r="H32" s="15">
        <v>75.38</v>
      </c>
      <c r="I32" s="16">
        <f>H32*0.6</f>
        <v>45.228</v>
      </c>
      <c r="J32" s="15">
        <f>E32+I32</f>
        <v>76.964</v>
      </c>
      <c r="K32" s="15" t="s">
        <v>16</v>
      </c>
      <c r="L32" s="34" t="s">
        <v>17</v>
      </c>
    </row>
    <row r="33" ht="19" customHeight="1" spans="1:12">
      <c r="A33" s="24"/>
      <c r="B33" s="25"/>
      <c r="C33" s="26"/>
      <c r="D33" s="27"/>
      <c r="E33" s="28"/>
      <c r="F33" s="29"/>
      <c r="G33" s="29"/>
      <c r="H33" s="27"/>
      <c r="I33" s="28"/>
      <c r="J33" s="27"/>
      <c r="K33" s="27"/>
      <c r="L33" s="37"/>
    </row>
    <row r="34" spans="4:12">
      <c r="D34" s="30" t="s">
        <v>46</v>
      </c>
      <c r="E34" s="31"/>
      <c r="F34" s="30"/>
      <c r="G34" s="30"/>
      <c r="H34" s="30"/>
      <c r="I34" s="31"/>
      <c r="J34" s="30"/>
      <c r="K34" s="30"/>
      <c r="L34" s="30"/>
    </row>
    <row r="35" spans="4:12">
      <c r="D35" s="32">
        <v>45303</v>
      </c>
      <c r="E35" s="31"/>
      <c r="F35" s="32"/>
      <c r="G35" s="32"/>
      <c r="H35" s="32"/>
      <c r="I35" s="31"/>
      <c r="J35" s="32"/>
      <c r="K35" s="32"/>
      <c r="L35" s="30"/>
    </row>
  </sheetData>
  <sortState ref="B56:J58">
    <sortCondition ref="J56:J58" descending="1"/>
  </sortState>
  <mergeCells count="16">
    <mergeCell ref="A1:L1"/>
    <mergeCell ref="A2:L2"/>
    <mergeCell ref="A4:L4"/>
    <mergeCell ref="A6:L6"/>
    <mergeCell ref="A8:L8"/>
    <mergeCell ref="A11:L11"/>
    <mergeCell ref="A13:L13"/>
    <mergeCell ref="A16:L16"/>
    <mergeCell ref="A18:L18"/>
    <mergeCell ref="A21:L21"/>
    <mergeCell ref="A24:L24"/>
    <mergeCell ref="A27:L27"/>
    <mergeCell ref="A29:L29"/>
    <mergeCell ref="A31:L31"/>
    <mergeCell ref="D34:L34"/>
    <mergeCell ref="D35:L35"/>
  </mergeCells>
  <pageMargins left="0.7" right="0.7" top="0.75" bottom="0.75" header="0.3" footer="0.3"/>
  <pageSetup paperSize="9" scale="74"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2024-01-02T01:26:00Z</dcterms:created>
  <dcterms:modified xsi:type="dcterms:W3CDTF">2024-01-12T06:33:49Z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ABC0ECE980E84D6BA12F09C8B7893BE3_12</vt:lpwstr>
  </property>
  <property fmtid="{D5CDD505-2E9C-101B-9397-08002B2CF9AE}" pid="3" name="KSOProductBuildVer">
    <vt:lpwstr>2052-11.1.0.14178</vt:lpwstr>
  </property>
</Properties>
</file>