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<sst xmlns="http://schemas.openxmlformats.org/spreadsheetml/2006/main" count="52" uniqueCount="35">
  <si>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交易类别</t>
  </si>
  <si>
    <t>完成项目（宗）</t>
  </si>
  <si>
    <t>预算金额（万元）</t>
  </si>
  <si>
    <t>交易金额（万元）</t>
  </si>
  <si>
    <t>通过评审节约    （万元）</t>
  </si>
  <si>
    <t>通过招投标节约     （万元）</t>
  </si>
  <si>
    <t>本  月</t>
  </si>
  <si>
    <t>本年  
累计</t>
  </si>
  <si>
    <t>本年  累计</t>
  </si>
  <si>
    <t>本 月</t>
  </si>
  <si>
    <t>建设工程</t>
  </si>
  <si>
    <t>政府采购</t>
  </si>
  <si>
    <t>小计</t>
  </si>
  <si>
    <t>增资额(万元)</t>
  </si>
  <si>
    <t>本年 
累计</t>
  </si>
  <si>
    <t>本年累计</t>
  </si>
  <si>
    <t>小型客车特殊号牌</t>
  </si>
  <si>
    <t>产权交易</t>
  </si>
  <si>
    <t>土地交易</t>
  </si>
  <si>
    <t>其他交易</t>
  </si>
  <si>
    <t>合计</t>
  </si>
  <si>
    <t>代建项目</t>
  </si>
  <si>
    <t>代建    数量 （个）</t>
  </si>
  <si>
    <t>建成    数量（个）</t>
  </si>
  <si>
    <t>代建面积        （万㎡）</t>
  </si>
  <si>
    <t>建成面积        （万㎡）</t>
  </si>
  <si>
    <t>总投资额     （万元）</t>
  </si>
  <si>
    <t>完成投资额           （万元）</t>
  </si>
  <si>
    <t>本月</t>
  </si>
  <si>
    <t>年度累计</t>
  </si>
  <si>
    <t xml:space="preserve">            填表人：      罗佳               联系电话：13506707771</t>
  </si>
  <si>
    <t xml:space="preserve">   注：表中统计数据，请于次月3日前经分管领导审阅后以电子版报市监管办综合处。</t>
  </si>
  <si>
    <t xml:space="preserve">节资额(万元) </t>
  </si>
  <si>
    <r>
      <t>开化县公共资源交易情况统计表</t>
    </r>
    <r>
      <rPr>
        <sz val="16"/>
        <rFont val="楷体_GB2312"/>
        <family val="3"/>
      </rPr>
      <t>（</t>
    </r>
    <r>
      <rPr>
        <sz val="16"/>
        <rFont val="黑体"/>
        <family val="3"/>
      </rPr>
      <t>9</t>
    </r>
    <r>
      <rPr>
        <sz val="16"/>
        <rFont val="楷体_GB2312"/>
        <family val="3"/>
      </rPr>
      <t>月份）</t>
    </r>
  </si>
  <si>
    <t>填报单位（盖章）：开化县公共资源交易监督管理办公室             填表时间： 2022年10月9日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</si>
</sst>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楷体_GB2312"/>
      <family val="3"/>
    </font>
    <font>
      <sz val="16"/>
      <name val="黑体"/>
      <family val="3"/>
    </font>
    <font>
      <sz val="9"/>
      <name val="宋体"/>
      <family val="0"/>
    </font>
    <font>
      <sz val="12"/>
      <color indexed="10"/>
      <name val="仿宋_GB2312"/>
      <family val="3"/>
    </font>
    <font>
      <sz val="12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0" fillId="16" borderId="4" applyNumberFormat="0" applyAlignment="0" applyProtection="0"/>
    <xf numFmtId="0" fontId="21" fillId="17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15</xdr:row>
      <xdr:rowOff>19050</xdr:rowOff>
    </xdr:from>
    <xdr:to>
      <xdr:col>12</xdr:col>
      <xdr:colOff>0</xdr:colOff>
      <xdr:row>15</xdr:row>
      <xdr:rowOff>400050</xdr:rowOff>
    </xdr:to>
    <xdr:sp>
      <xdr:nvSpPr>
        <xdr:cNvPr id="1" name="直接连接符 2"/>
        <xdr:cNvSpPr>
          <a:spLocks/>
        </xdr:cNvSpPr>
      </xdr:nvSpPr>
      <xdr:spPr>
        <a:xfrm flipV="1">
          <a:off x="5495925" y="6200775"/>
          <a:ext cx="3495675" cy="381000"/>
        </a:xfrm>
        <a:prstGeom prst="line">
          <a:avLst/>
        </a:prstGeom>
        <a:noFill/>
        <a:ln w="9525" cmpd="sng">
          <a:solidFill>
            <a:srgbClr val="4A7DB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47625</xdr:rowOff>
    </xdr:from>
    <xdr:to>
      <xdr:col>12</xdr:col>
      <xdr:colOff>19050</xdr:colOff>
      <xdr:row>15</xdr:row>
      <xdr:rowOff>409575</xdr:rowOff>
    </xdr:to>
    <xdr:sp>
      <xdr:nvSpPr>
        <xdr:cNvPr id="2" name="直接连接符 4"/>
        <xdr:cNvSpPr>
          <a:spLocks/>
        </xdr:cNvSpPr>
      </xdr:nvSpPr>
      <xdr:spPr>
        <a:xfrm>
          <a:off x="5495925" y="6229350"/>
          <a:ext cx="3514725" cy="361950"/>
        </a:xfrm>
        <a:prstGeom prst="line">
          <a:avLst/>
        </a:prstGeom>
        <a:noFill/>
        <a:ln w="9525" cmpd="sng">
          <a:solidFill>
            <a:srgbClr val="4A7DB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M23" sqref="M23"/>
    </sheetView>
  </sheetViews>
  <sheetFormatPr defaultColWidth="9.00390625" defaultRowHeight="13.5"/>
  <cols>
    <col min="1" max="1" width="4.375" style="2" customWidth="1"/>
    <col min="2" max="2" width="4.50390625" style="2" customWidth="1"/>
    <col min="3" max="3" width="6.375" style="2" customWidth="1"/>
    <col min="4" max="4" width="6.25390625" style="2" customWidth="1"/>
    <col min="5" max="8" width="12.625" style="2" customWidth="1"/>
    <col min="9" max="10" width="10.375" style="2" customWidth="1"/>
    <col min="11" max="12" width="12.625" style="2" customWidth="1"/>
    <col min="13" max="13" width="9.00390625" style="2" customWidth="1"/>
    <col min="14" max="14" width="12.625" style="2" bestFit="1" customWidth="1"/>
    <col min="15" max="16384" width="9.00390625" style="2" customWidth="1"/>
  </cols>
  <sheetData>
    <row r="1" spans="1:12" ht="37.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0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33" customHeight="1">
      <c r="A3" s="22" t="s">
        <v>0</v>
      </c>
      <c r="B3" s="22"/>
      <c r="C3" s="16" t="s">
        <v>1</v>
      </c>
      <c r="D3" s="17"/>
      <c r="E3" s="16" t="s">
        <v>2</v>
      </c>
      <c r="F3" s="17"/>
      <c r="G3" s="16" t="s">
        <v>3</v>
      </c>
      <c r="H3" s="17"/>
      <c r="I3" s="39" t="s">
        <v>32</v>
      </c>
      <c r="J3" s="35"/>
      <c r="K3" s="35"/>
      <c r="L3" s="35"/>
    </row>
    <row r="4" spans="1:12" s="1" customFormat="1" ht="33" customHeight="1">
      <c r="A4" s="22"/>
      <c r="B4" s="22"/>
      <c r="C4" s="18"/>
      <c r="D4" s="19"/>
      <c r="E4" s="20"/>
      <c r="F4" s="21"/>
      <c r="G4" s="18"/>
      <c r="H4" s="19"/>
      <c r="I4" s="22" t="s">
        <v>4</v>
      </c>
      <c r="J4" s="22"/>
      <c r="K4" s="22" t="s">
        <v>5</v>
      </c>
      <c r="L4" s="35"/>
    </row>
    <row r="5" spans="1:12" s="1" customFormat="1" ht="33" customHeight="1">
      <c r="A5" s="22"/>
      <c r="B5" s="22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8</v>
      </c>
      <c r="I5" s="8" t="s">
        <v>9</v>
      </c>
      <c r="J5" s="3" t="s">
        <v>7</v>
      </c>
      <c r="K5" s="3" t="s">
        <v>9</v>
      </c>
      <c r="L5" s="3" t="s">
        <v>8</v>
      </c>
    </row>
    <row r="6" spans="1:12" s="1" customFormat="1" ht="33" customHeight="1">
      <c r="A6" s="22" t="s">
        <v>10</v>
      </c>
      <c r="B6" s="22"/>
      <c r="C6" s="4">
        <v>22</v>
      </c>
      <c r="D6" s="4">
        <v>164</v>
      </c>
      <c r="E6" s="4">
        <v>16618.5678</v>
      </c>
      <c r="F6" s="4">
        <v>251066.94043000002</v>
      </c>
      <c r="G6" s="4">
        <v>14529.419109999999</v>
      </c>
      <c r="H6" s="4">
        <v>205669.92749600002</v>
      </c>
      <c r="I6" s="9">
        <v>1105.6693000000014</v>
      </c>
      <c r="J6" s="10">
        <v>16443.940000000002</v>
      </c>
      <c r="K6" s="4">
        <v>2089.14869</v>
      </c>
      <c r="L6" s="3">
        <v>45397.012934</v>
      </c>
    </row>
    <row r="7" spans="1:12" s="1" customFormat="1" ht="33" customHeight="1">
      <c r="A7" s="22" t="s">
        <v>11</v>
      </c>
      <c r="B7" s="22"/>
      <c r="C7" s="5">
        <v>32</v>
      </c>
      <c r="D7" s="5">
        <v>227</v>
      </c>
      <c r="E7" s="5">
        <v>5892.9966</v>
      </c>
      <c r="F7" s="5">
        <v>50623.192362</v>
      </c>
      <c r="G7" s="5">
        <v>5415.544494</v>
      </c>
      <c r="H7" s="5">
        <v>44795.670693999986</v>
      </c>
      <c r="I7" s="11"/>
      <c r="J7" s="3"/>
      <c r="K7" s="3">
        <f>E7-G7</f>
        <v>477.45210600000064</v>
      </c>
      <c r="L7" s="3">
        <f>F7-H7</f>
        <v>5827.521668000016</v>
      </c>
    </row>
    <row r="8" spans="1:12" s="1" customFormat="1" ht="33" customHeight="1">
      <c r="A8" s="26" t="s">
        <v>12</v>
      </c>
      <c r="B8" s="27"/>
      <c r="C8" s="3">
        <f aca="true" t="shared" si="0" ref="C8:H8">SUM(C6:C7)</f>
        <v>54</v>
      </c>
      <c r="D8" s="3">
        <f t="shared" si="0"/>
        <v>391</v>
      </c>
      <c r="E8" s="3">
        <f t="shared" si="0"/>
        <v>22511.564400000003</v>
      </c>
      <c r="F8" s="3">
        <f t="shared" si="0"/>
        <v>301690.132792</v>
      </c>
      <c r="G8" s="3">
        <f t="shared" si="0"/>
        <v>19944.963603999997</v>
      </c>
      <c r="H8" s="3">
        <f t="shared" si="0"/>
        <v>250465.59819</v>
      </c>
      <c r="I8" s="3">
        <f>I6</f>
        <v>1105.6693000000014</v>
      </c>
      <c r="J8" s="3">
        <f>J6</f>
        <v>16443.940000000002</v>
      </c>
      <c r="K8" s="3">
        <f>K6+K7</f>
        <v>2566.6007960000006</v>
      </c>
      <c r="L8" s="3">
        <f>SUM(L6:L7)</f>
        <v>51224.534602000014</v>
      </c>
    </row>
    <row r="9" spans="1:12" s="1" customFormat="1" ht="33" customHeight="1">
      <c r="A9" s="22" t="s">
        <v>0</v>
      </c>
      <c r="B9" s="22"/>
      <c r="C9" s="22" t="s">
        <v>1</v>
      </c>
      <c r="D9" s="22"/>
      <c r="E9" s="26" t="s">
        <v>2</v>
      </c>
      <c r="F9" s="34"/>
      <c r="G9" s="22" t="s">
        <v>3</v>
      </c>
      <c r="H9" s="36"/>
      <c r="I9" s="22" t="s">
        <v>13</v>
      </c>
      <c r="J9" s="36"/>
      <c r="K9" s="36"/>
      <c r="L9" s="36"/>
    </row>
    <row r="10" spans="1:12" s="1" customFormat="1" ht="33" customHeight="1">
      <c r="A10" s="22"/>
      <c r="B10" s="22"/>
      <c r="C10" s="3" t="s">
        <v>6</v>
      </c>
      <c r="D10" s="3" t="s">
        <v>14</v>
      </c>
      <c r="E10" s="3" t="s">
        <v>6</v>
      </c>
      <c r="F10" s="3" t="s">
        <v>7</v>
      </c>
      <c r="G10" s="3" t="s">
        <v>6</v>
      </c>
      <c r="H10" s="3" t="s">
        <v>8</v>
      </c>
      <c r="I10" s="26" t="s">
        <v>6</v>
      </c>
      <c r="J10" s="27"/>
      <c r="K10" s="26" t="s">
        <v>15</v>
      </c>
      <c r="L10" s="34"/>
    </row>
    <row r="11" spans="1:12" s="1" customFormat="1" ht="33" customHeight="1">
      <c r="A11" s="22" t="s">
        <v>16</v>
      </c>
      <c r="B11" s="35"/>
      <c r="C11" s="3"/>
      <c r="D11" s="3"/>
      <c r="E11" s="3"/>
      <c r="F11" s="3"/>
      <c r="G11" s="3"/>
      <c r="H11" s="3"/>
      <c r="I11" s="26"/>
      <c r="J11" s="27"/>
      <c r="K11" s="26"/>
      <c r="L11" s="27"/>
    </row>
    <row r="12" spans="1:12" s="1" customFormat="1" ht="33" customHeight="1">
      <c r="A12" s="22" t="s">
        <v>17</v>
      </c>
      <c r="B12" s="22"/>
      <c r="C12" s="5">
        <v>11</v>
      </c>
      <c r="D12" s="6">
        <v>219</v>
      </c>
      <c r="E12" s="6">
        <v>193.825</v>
      </c>
      <c r="F12" s="6">
        <v>3695.1945</v>
      </c>
      <c r="G12" s="6">
        <v>652.784</v>
      </c>
      <c r="H12" s="6">
        <v>5671.87986</v>
      </c>
      <c r="I12" s="26">
        <f>G12-E12</f>
        <v>458.959</v>
      </c>
      <c r="J12" s="27"/>
      <c r="K12" s="26">
        <f>H12-F12</f>
        <v>1976.68536</v>
      </c>
      <c r="L12" s="27"/>
    </row>
    <row r="13" spans="1:12" s="1" customFormat="1" ht="33" customHeight="1">
      <c r="A13" s="22" t="s">
        <v>18</v>
      </c>
      <c r="B13" s="22"/>
      <c r="C13" s="5">
        <v>2</v>
      </c>
      <c r="D13" s="5">
        <v>34</v>
      </c>
      <c r="E13" s="5">
        <v>8894.17</v>
      </c>
      <c r="F13" s="5">
        <v>152735.6975</v>
      </c>
      <c r="G13" s="5">
        <v>8894.17</v>
      </c>
      <c r="H13" s="5">
        <v>152855.6975</v>
      </c>
      <c r="I13" s="26">
        <f>G13-E13</f>
        <v>0</v>
      </c>
      <c r="J13" s="27"/>
      <c r="K13" s="26">
        <f>H13-F13</f>
        <v>120</v>
      </c>
      <c r="L13" s="27"/>
    </row>
    <row r="14" spans="1:12" s="1" customFormat="1" ht="33" customHeight="1">
      <c r="A14" s="22" t="s">
        <v>19</v>
      </c>
      <c r="B14" s="22"/>
      <c r="C14" s="3"/>
      <c r="D14" s="3"/>
      <c r="E14" s="3"/>
      <c r="F14" s="3"/>
      <c r="G14" s="3"/>
      <c r="H14" s="3"/>
      <c r="I14" s="26"/>
      <c r="J14" s="27"/>
      <c r="K14" s="26"/>
      <c r="L14" s="27"/>
    </row>
    <row r="15" spans="1:12" s="1" customFormat="1" ht="33" customHeight="1">
      <c r="A15" s="22" t="s">
        <v>12</v>
      </c>
      <c r="B15" s="22"/>
      <c r="C15" s="3">
        <f aca="true" t="shared" si="1" ref="C15:I15">SUM(C12:C14)</f>
        <v>13</v>
      </c>
      <c r="D15" s="3">
        <f t="shared" si="1"/>
        <v>253</v>
      </c>
      <c r="E15" s="3">
        <f t="shared" si="1"/>
        <v>9087.995</v>
      </c>
      <c r="F15" s="3">
        <f t="shared" si="1"/>
        <v>156430.89200000002</v>
      </c>
      <c r="G15" s="3">
        <f t="shared" si="1"/>
        <v>9546.954</v>
      </c>
      <c r="H15" s="3">
        <f t="shared" si="1"/>
        <v>158527.57736</v>
      </c>
      <c r="I15" s="26">
        <f t="shared" si="1"/>
        <v>458.959</v>
      </c>
      <c r="J15" s="27"/>
      <c r="K15" s="26">
        <f>SUM(K12:K14)</f>
        <v>2096.68536</v>
      </c>
      <c r="L15" s="27"/>
    </row>
    <row r="16" spans="1:12" s="1" customFormat="1" ht="33" customHeight="1">
      <c r="A16" s="28" t="s">
        <v>20</v>
      </c>
      <c r="B16" s="29"/>
      <c r="C16" s="3">
        <f aca="true" t="shared" si="2" ref="C16:H16">C8+C15</f>
        <v>67</v>
      </c>
      <c r="D16" s="3">
        <f t="shared" si="2"/>
        <v>644</v>
      </c>
      <c r="E16" s="3">
        <f t="shared" si="2"/>
        <v>31599.559400000006</v>
      </c>
      <c r="F16" s="3">
        <f t="shared" si="2"/>
        <v>458121.02479200007</v>
      </c>
      <c r="G16" s="3">
        <f t="shared" si="2"/>
        <v>29491.917603999995</v>
      </c>
      <c r="H16" s="3">
        <f t="shared" si="2"/>
        <v>408993.17555</v>
      </c>
      <c r="I16" s="26"/>
      <c r="J16" s="30"/>
      <c r="K16" s="30"/>
      <c r="L16" s="27"/>
    </row>
    <row r="17" spans="1:12" ht="41.25" customHeight="1">
      <c r="A17" s="23" t="s">
        <v>21</v>
      </c>
      <c r="B17" s="23"/>
      <c r="C17" s="7" t="s">
        <v>22</v>
      </c>
      <c r="D17" s="7" t="s">
        <v>23</v>
      </c>
      <c r="E17" s="31" t="s">
        <v>24</v>
      </c>
      <c r="F17" s="32"/>
      <c r="G17" s="31" t="s">
        <v>25</v>
      </c>
      <c r="H17" s="33"/>
      <c r="I17" s="24" t="s">
        <v>26</v>
      </c>
      <c r="J17" s="25"/>
      <c r="K17" s="31" t="s">
        <v>27</v>
      </c>
      <c r="L17" s="32"/>
    </row>
    <row r="18" spans="1:12" ht="33" customHeight="1">
      <c r="A18" s="23" t="s">
        <v>28</v>
      </c>
      <c r="B18" s="23"/>
      <c r="C18" s="7">
        <v>0</v>
      </c>
      <c r="D18" s="7">
        <v>0</v>
      </c>
      <c r="E18" s="24">
        <v>0</v>
      </c>
      <c r="F18" s="25"/>
      <c r="G18" s="24">
        <v>0</v>
      </c>
      <c r="H18" s="25"/>
      <c r="I18" s="24">
        <v>0</v>
      </c>
      <c r="J18" s="25"/>
      <c r="K18" s="24">
        <v>0</v>
      </c>
      <c r="L18" s="25"/>
    </row>
    <row r="19" spans="1:12" ht="33" customHeight="1">
      <c r="A19" s="23" t="s">
        <v>29</v>
      </c>
      <c r="B19" s="23"/>
      <c r="C19" s="7">
        <v>0</v>
      </c>
      <c r="D19" s="7">
        <v>0</v>
      </c>
      <c r="E19" s="24">
        <v>0</v>
      </c>
      <c r="F19" s="25"/>
      <c r="G19" s="24">
        <v>0</v>
      </c>
      <c r="H19" s="25"/>
      <c r="I19" s="24">
        <v>0</v>
      </c>
      <c r="J19" s="25"/>
      <c r="K19" s="24">
        <v>0</v>
      </c>
      <c r="L19" s="25"/>
    </row>
    <row r="20" spans="1:12" ht="36.75" customHeight="1">
      <c r="A20" s="12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s="1" customFormat="1" ht="30" customHeight="1">
      <c r="A21" s="14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27" customHeight="1"/>
    <row r="23" ht="27" customHeight="1"/>
  </sheetData>
  <sheetProtection/>
  <mergeCells count="53">
    <mergeCell ref="A1:L1"/>
    <mergeCell ref="A2:L2"/>
    <mergeCell ref="I3:L3"/>
    <mergeCell ref="I4:J4"/>
    <mergeCell ref="K4:L4"/>
    <mergeCell ref="A6:B6"/>
    <mergeCell ref="A7:B7"/>
    <mergeCell ref="A8:B8"/>
    <mergeCell ref="C9:D9"/>
    <mergeCell ref="E9:F9"/>
    <mergeCell ref="G9:H9"/>
    <mergeCell ref="I9:L9"/>
    <mergeCell ref="I10:J10"/>
    <mergeCell ref="K10:L10"/>
    <mergeCell ref="A11:B11"/>
    <mergeCell ref="I11:J11"/>
    <mergeCell ref="K11:L11"/>
    <mergeCell ref="A12:B12"/>
    <mergeCell ref="I12:J12"/>
    <mergeCell ref="K12:L12"/>
    <mergeCell ref="A13:B13"/>
    <mergeCell ref="I13:J13"/>
    <mergeCell ref="K13:L13"/>
    <mergeCell ref="A14:B14"/>
    <mergeCell ref="I14:J14"/>
    <mergeCell ref="K14:L14"/>
    <mergeCell ref="A15:B15"/>
    <mergeCell ref="I15:J15"/>
    <mergeCell ref="K15:L15"/>
    <mergeCell ref="A16:B16"/>
    <mergeCell ref="I16:L16"/>
    <mergeCell ref="A17:B17"/>
    <mergeCell ref="E17:F17"/>
    <mergeCell ref="G17:H17"/>
    <mergeCell ref="I17:J17"/>
    <mergeCell ref="K17:L17"/>
    <mergeCell ref="I18:J18"/>
    <mergeCell ref="K18:L18"/>
    <mergeCell ref="A19:B19"/>
    <mergeCell ref="E19:F19"/>
    <mergeCell ref="G19:H19"/>
    <mergeCell ref="I19:J19"/>
    <mergeCell ref="K19:L19"/>
    <mergeCell ref="A20:L20"/>
    <mergeCell ref="A21:L21"/>
    <mergeCell ref="C3:D4"/>
    <mergeCell ref="E3:F4"/>
    <mergeCell ref="G3:H4"/>
    <mergeCell ref="A3:B5"/>
    <mergeCell ref="A9:B10"/>
    <mergeCell ref="A18:B18"/>
    <mergeCell ref="E18:F18"/>
    <mergeCell ref="G18:H18"/>
  </mergeCells>
  <printOptions/>
  <pageMargins left="0.55" right="0.55" top="0.75" bottom="0.75" header="0.31" footer="0.3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w'z'y</cp:lastModifiedBy>
  <cp:lastPrinted>2015-04-30T01:32:00Z</cp:lastPrinted>
  <dcterms:created xsi:type="dcterms:W3CDTF">2015-04-29T07:50:00Z</dcterms:created>
  <dcterms:modified xsi:type="dcterms:W3CDTF">2022-10-09T01:19:58Z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>
    <vt:lpwstr>14</vt:lpwstr>
  </property>
  <property fmtid="{D5CDD505-2E9C-101B-9397-08002B2CF9AE}" pid="4" name="ICV">
    <vt:lpwstr>04D465AE694E4864B1F97104FCE942FB</vt:lpwstr>
  </property>
</Properties>
</file>