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建设工程" sheetId="7" r:id="rId1"/>
    <sheet name="产权" sheetId="8" r:id="rId2"/>
    <sheet name="采购" sheetId="11" r:id="rId3"/>
    <sheet name="土地" sheetId="12" r:id="rId4"/>
  </sheets>
  <definedNames>
    <definedName name="_xlnm._FilterDatabase" localSheetId="2" hidden="1">采购!$A$2:$O$30</definedName>
    <definedName name="_xlnm._FilterDatabase" localSheetId="1" hidden="1">产权!$A$1:$O$2</definedName>
    <definedName name="_xlnm._FilterDatabase" localSheetId="0" hidden="1">建设工程!$A$2:$N$3</definedName>
    <definedName name="_xlnm.Print_Area" localSheetId="2">采购!$A$1:$N$2</definedName>
    <definedName name="_xlnm.Print_Area" localSheetId="1">产权!$A$1:$N$2</definedName>
    <definedName name="_xlnm.Print_Area" localSheetId="0">建设工程!$A$1:$N$3</definedName>
  </definedNames>
  <calcPr calcId="144525"/>
</workbook>
</file>

<file path=xl/sharedStrings.xml><?xml version="1.0" encoding="utf-8"?>
<sst xmlns="http://schemas.openxmlformats.org/spreadsheetml/2006/main" count="359" uniqueCount="176">
  <si>
    <t>开化县监管办2022年9月交易明细统计表</t>
  </si>
  <si>
    <t>序号</t>
  </si>
  <si>
    <t>开标
时间</t>
  </si>
  <si>
    <t>项目名称</t>
  </si>
  <si>
    <t>类型</t>
  </si>
  <si>
    <t>方式</t>
  </si>
  <si>
    <t>招标人</t>
  </si>
  <si>
    <t>招标代理</t>
  </si>
  <si>
    <t>预中标人</t>
  </si>
  <si>
    <t>投标
家数</t>
  </si>
  <si>
    <t>废标
家数</t>
  </si>
  <si>
    <t>预算价/控制价（万元）</t>
  </si>
  <si>
    <t>中标价
（万元）</t>
  </si>
  <si>
    <t>节增资
（万元）</t>
  </si>
  <si>
    <t>下浮率</t>
  </si>
  <si>
    <t>开化县华埠镇养老服务中心（敬老院）建设项目一期</t>
  </si>
  <si>
    <t>房建市政</t>
  </si>
  <si>
    <t>公开招标</t>
  </si>
  <si>
    <t>开化县华埠城镇建设开发有限责任公司</t>
  </si>
  <si>
    <t>浙江省房地产管理咨询有限公司</t>
  </si>
  <si>
    <t>凌云建设集团有限公司</t>
  </si>
  <si>
    <t xml:space="preserve">开化县城市排涝系统整治工程2022年项目—保安路（西渠—芹江）
</t>
  </si>
  <si>
    <t>开化县城乡建设发展服务中心</t>
  </si>
  <si>
    <t xml:space="preserve">欧邦工程管理集团有限公司 </t>
  </si>
  <si>
    <t>浙江创丰建设有限公司</t>
  </si>
  <si>
    <t>开化县麻坞村河道整治工程</t>
  </si>
  <si>
    <t>公开选择</t>
  </si>
  <si>
    <t>开化县马金镇人民政府</t>
  </si>
  <si>
    <t>浙江建安工程管理有限公司</t>
  </si>
  <si>
    <t>开化县马金镇古直畈溪二期治理工程</t>
  </si>
  <si>
    <t xml:space="preserve">浙江天册工程管理有限公司 </t>
  </si>
  <si>
    <t xml:space="preserve"> 浙江鸿禹水利建设有限公司</t>
  </si>
  <si>
    <t>开化县集中供热项目气力输灰系统</t>
  </si>
  <si>
    <t>开化县科创投资集团有限公司</t>
  </si>
  <si>
    <t>国信国际工程咨询集团股份有限公司</t>
  </si>
  <si>
    <t>江苏纽普兰能源环境科技有限公司</t>
  </si>
  <si>
    <t>2022年开化县美丽乡村精品示范村-高合村基础设施提升工程</t>
  </si>
  <si>
    <t>开化县马金镇高合村股份经济合作社</t>
  </si>
  <si>
    <t>浙江芹阳环境建设有限公司</t>
  </si>
  <si>
    <t>开化县马金镇养老服务中心（敬老院）改造提升工程</t>
  </si>
  <si>
    <t>杭州建设工程造价咨询有限公司</t>
  </si>
  <si>
    <t>浙江崇锦建设工程有限公司</t>
  </si>
  <si>
    <t>开化县龙居小区建筑边坡滑坡风险治理工程</t>
  </si>
  <si>
    <t>交通工程</t>
  </si>
  <si>
    <t>浙江建友工程咨询有限公司</t>
  </si>
  <si>
    <t>浙江巨江水电建设有限公司</t>
  </si>
  <si>
    <t>2022年开化县灾毁修复工程（县道）</t>
  </si>
  <si>
    <t>开化县公路港航与运输管理中心</t>
  </si>
  <si>
    <t xml:space="preserve">浙江天册工程管理有限公司  </t>
  </si>
  <si>
    <t>浙江成明公路建设有限公司</t>
  </si>
  <si>
    <t>383.8486 </t>
  </si>
  <si>
    <t>342.855065 </t>
  </si>
  <si>
    <t>浙江省开化水库工程移民开化上茨安置点（芹阳新区安置房建设项目二期）施工监理</t>
  </si>
  <si>
    <t xml:space="preserve">开化城投资源开发有限公司 </t>
  </si>
  <si>
    <t>浙江筑脸全过程工程咨询有限公司</t>
  </si>
  <si>
    <t>齐溪镇丰盈坦村高山管林道建设项目-路基及土石方工程</t>
  </si>
  <si>
    <t>开化县齐溪镇丰盈坦村股份经济合作社</t>
  </si>
  <si>
    <t>浙江衢州公信工程管理有限公司</t>
  </si>
  <si>
    <t xml:space="preserve">开化中广建设工程有限公司  </t>
  </si>
  <si>
    <t>桃溪村共同富裕新时代美丽乡村示范带一牧童乐园</t>
  </si>
  <si>
    <t>开化县芹阳办事处桃溪村股份经济合作社</t>
  </si>
  <si>
    <t>浙江中正工程项目管理有限公司</t>
  </si>
  <si>
    <t>开化霞洲河畔乡宿建设项目-装饰工程</t>
  </si>
  <si>
    <t>开化县音坑乡下淤村股份经济合作社</t>
  </si>
  <si>
    <t>浙江天健工程造价咨询有限公司</t>
  </si>
  <si>
    <t>浙江盈泰建设有限公司</t>
  </si>
  <si>
    <t>开化县林场门坞林区至宋家林区林道硬化项目</t>
  </si>
  <si>
    <t xml:space="preserve">开化县林场 </t>
  </si>
  <si>
    <t>浙江华耀建设咨询有限公司</t>
  </si>
  <si>
    <t>浙江盛君建设有限公司</t>
  </si>
  <si>
    <t>开化县监管办2022年9月开标统计表</t>
  </si>
  <si>
    <t>备注</t>
  </si>
  <si>
    <t>开化县崇化中学、浙江开化交通投资发展有限公司、开化县国有资本控股集团有限公司共6处国有房产公开出租</t>
  </si>
  <si>
    <t>产权</t>
  </si>
  <si>
    <t>现场竞价</t>
  </si>
  <si>
    <t>开化县崇化中学、浙江开化交通投资发展有限公司、开化县国有资本控股集团有限公司</t>
  </si>
  <si>
    <t>中心</t>
  </si>
  <si>
    <t>/</t>
  </si>
  <si>
    <t>开化水库建设中心齐石二级水电站资产挂牌</t>
  </si>
  <si>
    <t>开化县马金中学、开化县国控资产运营有限公司、开化县池淮集镇建设有限公司共10处国有房屋公开出租</t>
  </si>
  <si>
    <t>开化县马金中学、开化县国控资产运营有限公司、开化县池淮集镇建设有限公司</t>
  </si>
  <si>
    <t>浙江省开化县种子有限公司、开化县三江生态工业投资有限公司、浙江开化交通投资发展有限公司共10处国有房产公开出租</t>
  </si>
  <si>
    <t>浙江省开化县种子有限公司、开化县三江生态工业投资有限公司、浙江开化交通投资发展有限公司</t>
  </si>
  <si>
    <t>关于村头荷花示范基地项目设备采购</t>
  </si>
  <si>
    <t>采购</t>
  </si>
  <si>
    <t>竞争性谈判</t>
  </si>
  <si>
    <t>开化县村头镇人民政府</t>
  </si>
  <si>
    <t>衢州市诺恒工程项目管理有限公司</t>
  </si>
  <si>
    <t>开化志科农业技术服务有限公司</t>
  </si>
  <si>
    <t>开化县“三农”工作权威媒体整合传播项目</t>
  </si>
  <si>
    <t>竞争性磋商</t>
  </si>
  <si>
    <t>开化县农业农村局</t>
  </si>
  <si>
    <t>浙江两山文化传媒有限公司</t>
  </si>
  <si>
    <t>开化县水务有限公司水表及远传模块采购项目（非政府采购）</t>
  </si>
  <si>
    <t>开化县水务有限公司</t>
  </si>
  <si>
    <t>浙江中际工程项目管理有限公司</t>
  </si>
  <si>
    <t>杭州水表有限公司</t>
  </si>
  <si>
    <t>开化县公安局巡特警大队重装小队装备采购项目二次</t>
  </si>
  <si>
    <t xml:space="preserve">开化县公安局 </t>
  </si>
  <si>
    <t>浙江警逸科技有限公司</t>
  </si>
  <si>
    <t>小型应急照明车采购项目</t>
  </si>
  <si>
    <t>杭州鹏然机械有限公司</t>
  </si>
  <si>
    <t>开化县水务有限公司抄表服务外包项目（非政府采购）</t>
  </si>
  <si>
    <t>浙江衢州中和物业管理有限公司</t>
  </si>
  <si>
    <t>开化县交通运输行政执法队（池淮中队基层站所规范化）建设采购项目（二次）</t>
  </si>
  <si>
    <t>开化县交通运输局</t>
  </si>
  <si>
    <t>浙江金诚工程造价咨询事务所有限公司</t>
  </si>
  <si>
    <t>衢州醉初文化传媒有限公司</t>
  </si>
  <si>
    <t>开化县水务有限公司铜阀门采购项目（非政府采购）</t>
  </si>
  <si>
    <t>宁波埃美柯铜阀门有限公司</t>
  </si>
  <si>
    <t>浙江省开化水库工程建设管理平台建设技术服务项目</t>
  </si>
  <si>
    <t xml:space="preserve">南水北调（开化）水务有限公司  </t>
  </si>
  <si>
    <t>浙江大禹信息技术有限公司</t>
  </si>
  <si>
    <t>旭日村文化礼堂舞台显示屏建设项目（非政府采购）</t>
  </si>
  <si>
    <t>开化县华埠镇旭日村股份经济合作社</t>
  </si>
  <si>
    <t>衢州中业工程项目咨询有限公司</t>
  </si>
  <si>
    <t>衢州吉如建筑工程有限公司</t>
  </si>
  <si>
    <t>开化县集体土地所有权确权登记成果更新汇交项目采购</t>
  </si>
  <si>
    <t>开化县自然资源和规划局</t>
  </si>
  <si>
    <t>衢州市联合工程咨询有限公司</t>
  </si>
  <si>
    <t>浙江省测绘科学技术研究院、衢州市万强测绘有限公司（联合体）</t>
  </si>
  <si>
    <t>开化县不动产登记优化营商环境项目</t>
  </si>
  <si>
    <t>嘉兴市千秋工程咨询有限公司</t>
  </si>
  <si>
    <t>1.2.浙江臻善科技股份有限公司
3.杭州图辰信息技术有限公司</t>
  </si>
  <si>
    <t>2022年“引水灭火”提升工程设备采购</t>
  </si>
  <si>
    <t>开化县林业局</t>
  </si>
  <si>
    <t>杭州艾易林科技有限公司</t>
  </si>
  <si>
    <t>开化县文化和广电旅游体育局大数据中心服务平台运维项目（二次）</t>
  </si>
  <si>
    <t>开化县文化和广电旅游体育局</t>
  </si>
  <si>
    <t>浙江桢数科技有限公司</t>
  </si>
  <si>
    <t>开化县华埠镇金星村党建屋顶光伏项目（非政府采购项目）</t>
  </si>
  <si>
    <t>开化县华埠镇金星村股份经济合作社</t>
  </si>
  <si>
    <t>浙江天钫工程管理咨询有限公司</t>
  </si>
  <si>
    <t>浙江迪思威电气有限公司</t>
  </si>
  <si>
    <t>钱江源数字三农产业园采购项目（非政府采购）</t>
  </si>
  <si>
    <t>开化县两山投资集团有限公司</t>
  </si>
  <si>
    <t>欧邦工程管理集团有限公司</t>
  </si>
  <si>
    <t>开化华数广电网络有限公司、浙江甲骨文超级码科技股份有限公司</t>
  </si>
  <si>
    <t>开化县人才公寓电器采购项目（非政府采购）三次</t>
  </si>
  <si>
    <t>开化县城镇有机更新有限公司</t>
  </si>
  <si>
    <t>开化县汇银电器有限公司</t>
  </si>
  <si>
    <t>西山村黄柏种植基地建设项目（非政府采购）</t>
  </si>
  <si>
    <t xml:space="preserve">开化县林山乡西山村股份经济合作社 </t>
  </si>
  <si>
    <t>浙江开化上润农业开发有限公司</t>
  </si>
  <si>
    <t>开化县人力社保局医保基金监管第三方大数据服务采购项目</t>
  </si>
  <si>
    <t>开化县人力资源和社会保障局</t>
  </si>
  <si>
    <t>浙江红阵易审数据科技有限公司</t>
  </si>
  <si>
    <t>开化县水务有限公司软密封闸阀、管网伸缩蝶阀等采购项目（非政府采购）</t>
  </si>
  <si>
    <t>金博阀门集团股份有限公司</t>
  </si>
  <si>
    <t>钱江源国家公园高铁宣传推广项目</t>
  </si>
  <si>
    <t>单一来源</t>
  </si>
  <si>
    <t>钱江源国家公园管理局</t>
  </si>
  <si>
    <t>华铁传媒集团有限公司</t>
  </si>
  <si>
    <t>2022年-2023年开化县中医院保安服务项目</t>
  </si>
  <si>
    <t>开化县中医院</t>
  </si>
  <si>
    <t>开化县金盾保安服务有限公司</t>
  </si>
  <si>
    <t>开化县村庄评估服务采购项目</t>
  </si>
  <si>
    <t>浙江省国土空间规划研究院</t>
  </si>
  <si>
    <t>钱江源智慧商圈建设项目</t>
  </si>
  <si>
    <t>开化县经济和信息化局</t>
  </si>
  <si>
    <t>中国电信股份有限公司衢州分公司</t>
  </si>
  <si>
    <t>绍兴滨海新区-衢州开化县产业飞地发展规划项目采购</t>
  </si>
  <si>
    <t>开化县招商投资促进中心</t>
  </si>
  <si>
    <t>浙江省发展规划研究院</t>
  </si>
  <si>
    <t>开化县中小学灯光改造项目</t>
  </si>
  <si>
    <t xml:space="preserve">开化县教育技术中心 </t>
  </si>
  <si>
    <t>浙江省通信产业服务有限公司</t>
  </si>
  <si>
    <t>开化县集镇与农村生活污水治理设施运行 维护项目(2022-2025)</t>
  </si>
  <si>
    <t>开化县住房和城乡建设局</t>
  </si>
  <si>
    <t xml:space="preserve">浙江环科环境研究院有限公司 </t>
  </si>
  <si>
    <t>开化县华埠镇华民村2022-1号地块</t>
  </si>
  <si>
    <t>土地</t>
  </si>
  <si>
    <t>拍卖出让</t>
  </si>
  <si>
    <t>开化县国创置业有限公司</t>
  </si>
  <si>
    <t>开化县智慧康产业园2022-3号地块</t>
  </si>
  <si>
    <t xml:space="preserve">	浙江卡游科技有限公司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</si>
</sst>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m/d;@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7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left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zoomScale="115" zoomScaleNormal="115" topLeftCell="C1" workbookViewId="0">
      <pane ySplit="2" topLeftCell="A3" activePane="bottomLeft" state="frozen"/>
      <selection/>
      <selection pane="bottomLeft" activeCell="K12" sqref="K12"/>
    </sheetView>
  </sheetViews>
  <sheetFormatPr defaultColWidth="9" defaultRowHeight="13.5"/>
  <cols>
    <col min="1" max="1" width="3.725" style="1" customWidth="1"/>
    <col min="2" max="2" width="11.0916666666667" style="1" customWidth="1"/>
    <col min="3" max="3" width="30.0916666666667" style="1" customWidth="1"/>
    <col min="4" max="4" width="5.81666666666667" style="1" customWidth="1"/>
    <col min="5" max="5" width="8.725" style="1" customWidth="1"/>
    <col min="6" max="6" width="22.3666666666667" style="1" customWidth="1"/>
    <col min="7" max="7" width="27.2666666666667" style="1" customWidth="1"/>
    <col min="8" max="8" width="23.725" style="2" customWidth="1"/>
    <col min="9" max="9" width="6.09166666666667" style="2" customWidth="1"/>
    <col min="10" max="10" width="5.45" style="1" customWidth="1"/>
    <col min="11" max="11" width="16.8166666666667" style="2" customWidth="1"/>
    <col min="12" max="12" width="15.3666666666667" style="2" customWidth="1"/>
    <col min="13" max="13" width="17" style="1" customWidth="1"/>
    <col min="14" max="14" width="13.45" style="3" customWidth="1"/>
    <col min="15" max="15" width="56.9083333333333" customWidth="1"/>
    <col min="16" max="16" width="24.1833333333333" customWidth="1"/>
    <col min="17" max="17" width="12.6333333333333"/>
    <col min="19" max="19" width="11.45"/>
  </cols>
  <sheetData>
    <row r="1" ht="5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8.5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 t="s">
        <v>14</v>
      </c>
    </row>
    <row r="3" ht="34" customHeight="1" spans="1:14">
      <c r="A3" s="19">
        <v>1</v>
      </c>
      <c r="B3" s="33">
        <v>44813</v>
      </c>
      <c r="C3" s="34" t="s">
        <v>15</v>
      </c>
      <c r="D3" s="35" t="s">
        <v>16</v>
      </c>
      <c r="E3" s="36" t="s">
        <v>17</v>
      </c>
      <c r="F3" s="34" t="s">
        <v>18</v>
      </c>
      <c r="G3" s="34" t="s">
        <v>19</v>
      </c>
      <c r="H3" s="36" t="s">
        <v>20</v>
      </c>
      <c r="I3" s="37">
        <v>98</v>
      </c>
      <c r="J3" s="37">
        <v>0</v>
      </c>
      <c r="K3" s="37">
        <v>1458.634</v>
      </c>
      <c r="L3" s="37">
        <v>1153.779462</v>
      </c>
      <c r="M3" s="6">
        <f>K3-L3</f>
        <v>304.854538</v>
      </c>
      <c r="N3" s="6">
        <f>M3/K3</f>
        <v>0.209000021938334</v>
      </c>
    </row>
    <row r="4" ht="36" spans="1:14">
      <c r="A4" s="1">
        <v>2</v>
      </c>
      <c r="B4" s="33">
        <v>44817</v>
      </c>
      <c r="C4" s="34" t="s">
        <v>21</v>
      </c>
      <c r="D4" s="35" t="s">
        <v>16</v>
      </c>
      <c r="E4" s="36" t="s">
        <v>17</v>
      </c>
      <c r="F4" s="34" t="s">
        <v>22</v>
      </c>
      <c r="G4" s="34" t="s">
        <v>23</v>
      </c>
      <c r="H4" s="36" t="s">
        <v>24</v>
      </c>
      <c r="I4" s="37">
        <v>108</v>
      </c>
      <c r="J4" s="37">
        <v>0</v>
      </c>
      <c r="K4" s="37">
        <v>691.1411</v>
      </c>
      <c r="L4" s="37">
        <v>594.6578</v>
      </c>
      <c r="M4" s="6">
        <f t="shared" ref="M4:M16" si="0">K4-L4</f>
        <v>96.4833000000001</v>
      </c>
      <c r="N4" s="6">
        <f t="shared" ref="N4:N16" si="1">M4/K4</f>
        <v>0.139600003530394</v>
      </c>
    </row>
    <row r="5" ht="24" spans="1:14">
      <c r="A5" s="19">
        <v>3</v>
      </c>
      <c r="B5" s="33">
        <v>44805</v>
      </c>
      <c r="C5" s="34" t="s">
        <v>25</v>
      </c>
      <c r="D5" s="35" t="s">
        <v>16</v>
      </c>
      <c r="E5" s="36" t="s">
        <v>26</v>
      </c>
      <c r="F5" s="34" t="s">
        <v>27</v>
      </c>
      <c r="G5" s="34" t="s">
        <v>28</v>
      </c>
      <c r="H5" s="36" t="s">
        <v>20</v>
      </c>
      <c r="I5" s="37">
        <v>9</v>
      </c>
      <c r="J5" s="37">
        <v>0</v>
      </c>
      <c r="K5" s="37">
        <v>240.1199</v>
      </c>
      <c r="L5" s="37">
        <v>211.417413</v>
      </c>
      <c r="M5" s="6">
        <f t="shared" si="0"/>
        <v>28.702487</v>
      </c>
      <c r="N5" s="6">
        <f t="shared" si="1"/>
        <v>0.119533978649833</v>
      </c>
    </row>
    <row r="6" ht="24" spans="1:14">
      <c r="A6" s="1">
        <v>4</v>
      </c>
      <c r="B6" s="33">
        <v>44806</v>
      </c>
      <c r="C6" s="34" t="s">
        <v>29</v>
      </c>
      <c r="D6" s="35" t="s">
        <v>16</v>
      </c>
      <c r="E6" s="36" t="s">
        <v>26</v>
      </c>
      <c r="F6" s="34" t="s">
        <v>27</v>
      </c>
      <c r="G6" s="34" t="s">
        <v>30</v>
      </c>
      <c r="H6" s="37" t="s">
        <v>31</v>
      </c>
      <c r="I6" s="37">
        <v>9</v>
      </c>
      <c r="J6" s="37">
        <v>0</v>
      </c>
      <c r="K6" s="37">
        <v>247.9644</v>
      </c>
      <c r="L6" s="37">
        <v>229.746197</v>
      </c>
      <c r="M6" s="6">
        <f t="shared" si="0"/>
        <v>18.218203</v>
      </c>
      <c r="N6" s="6">
        <f t="shared" si="1"/>
        <v>0.073471042617408</v>
      </c>
    </row>
    <row r="7" ht="24" spans="1:14">
      <c r="A7" s="19">
        <v>5</v>
      </c>
      <c r="B7" s="33">
        <v>44830</v>
      </c>
      <c r="C7" s="34" t="s">
        <v>32</v>
      </c>
      <c r="D7" s="35" t="s">
        <v>16</v>
      </c>
      <c r="E7" s="36" t="s">
        <v>17</v>
      </c>
      <c r="F7" s="34" t="s">
        <v>33</v>
      </c>
      <c r="G7" s="34" t="s">
        <v>34</v>
      </c>
      <c r="H7" s="15" t="s">
        <v>35</v>
      </c>
      <c r="I7" s="37">
        <v>10</v>
      </c>
      <c r="J7" s="37">
        <v>1</v>
      </c>
      <c r="K7" s="37">
        <v>260</v>
      </c>
      <c r="L7" s="37">
        <v>239.33</v>
      </c>
      <c r="M7" s="6">
        <f t="shared" si="0"/>
        <v>20.67</v>
      </c>
      <c r="N7" s="6">
        <f t="shared" si="1"/>
        <v>0.0794999999999999</v>
      </c>
    </row>
    <row r="8" ht="24" spans="1:14">
      <c r="A8" s="1">
        <v>6</v>
      </c>
      <c r="B8" s="33">
        <v>44811</v>
      </c>
      <c r="C8" s="34" t="s">
        <v>36</v>
      </c>
      <c r="D8" s="35" t="s">
        <v>16</v>
      </c>
      <c r="E8" s="36" t="s">
        <v>26</v>
      </c>
      <c r="F8" s="34" t="s">
        <v>37</v>
      </c>
      <c r="G8" s="34" t="s">
        <v>28</v>
      </c>
      <c r="H8" s="37" t="s">
        <v>38</v>
      </c>
      <c r="I8" s="37">
        <v>61</v>
      </c>
      <c r="J8" s="37">
        <v>0</v>
      </c>
      <c r="K8" s="37">
        <v>361.4919</v>
      </c>
      <c r="L8" s="37">
        <v>321.21838</v>
      </c>
      <c r="M8" s="6">
        <f t="shared" si="0"/>
        <v>40.27352</v>
      </c>
      <c r="N8" s="6">
        <f t="shared" si="1"/>
        <v>0.1114091906347</v>
      </c>
    </row>
    <row r="9" ht="24" spans="1:14">
      <c r="A9" s="19">
        <v>7</v>
      </c>
      <c r="B9" s="33">
        <v>44826</v>
      </c>
      <c r="C9" s="34" t="s">
        <v>39</v>
      </c>
      <c r="D9" s="35" t="s">
        <v>16</v>
      </c>
      <c r="E9" s="36" t="s">
        <v>17</v>
      </c>
      <c r="F9" s="34" t="s">
        <v>27</v>
      </c>
      <c r="G9" s="34" t="s">
        <v>40</v>
      </c>
      <c r="H9" s="37" t="s">
        <v>41</v>
      </c>
      <c r="I9" s="37">
        <v>96</v>
      </c>
      <c r="J9" s="37">
        <v>0</v>
      </c>
      <c r="K9" s="37">
        <v>1255.6722</v>
      </c>
      <c r="L9" s="37">
        <v>965.485321</v>
      </c>
      <c r="M9" s="6">
        <f t="shared" si="0"/>
        <v>290.186879</v>
      </c>
      <c r="N9" s="6">
        <f t="shared" si="1"/>
        <v>0.231100823128839</v>
      </c>
    </row>
    <row r="10" ht="24" spans="1:14">
      <c r="A10" s="1">
        <v>8</v>
      </c>
      <c r="B10" s="33">
        <v>44813</v>
      </c>
      <c r="C10" s="34" t="s">
        <v>42</v>
      </c>
      <c r="D10" s="35" t="s">
        <v>43</v>
      </c>
      <c r="E10" s="36" t="s">
        <v>26</v>
      </c>
      <c r="F10" s="34" t="s">
        <v>22</v>
      </c>
      <c r="G10" s="34" t="s">
        <v>44</v>
      </c>
      <c r="H10" s="37" t="s">
        <v>45</v>
      </c>
      <c r="I10" s="37">
        <v>58</v>
      </c>
      <c r="J10" s="37">
        <v>0</v>
      </c>
      <c r="K10" s="37">
        <v>140.2554</v>
      </c>
      <c r="L10" s="37">
        <v>125.286828</v>
      </c>
      <c r="M10" s="6">
        <f t="shared" si="0"/>
        <v>14.968572</v>
      </c>
      <c r="N10" s="6">
        <f t="shared" si="1"/>
        <v>0.106723676949337</v>
      </c>
    </row>
    <row r="11" ht="24" spans="1:14">
      <c r="A11" s="19">
        <v>9</v>
      </c>
      <c r="B11" s="33">
        <v>44818</v>
      </c>
      <c r="C11" s="34" t="s">
        <v>46</v>
      </c>
      <c r="D11" s="35" t="s">
        <v>43</v>
      </c>
      <c r="E11" s="35" t="s">
        <v>26</v>
      </c>
      <c r="F11" s="34" t="s">
        <v>47</v>
      </c>
      <c r="G11" s="34" t="s">
        <v>48</v>
      </c>
      <c r="H11" s="37" t="s">
        <v>49</v>
      </c>
      <c r="I11" s="37">
        <v>6</v>
      </c>
      <c r="J11" s="37">
        <v>0</v>
      </c>
      <c r="K11" s="37" t="s">
        <v>50</v>
      </c>
      <c r="L11" s="37" t="s">
        <v>51</v>
      </c>
      <c r="M11" s="6" t="e">
        <f t="shared" si="0"/>
        <v>#VALUE!</v>
      </c>
      <c r="N11" s="6" t="e">
        <f t="shared" si="1"/>
        <v>#VALUE!</v>
      </c>
    </row>
    <row r="12" ht="36" spans="1:14">
      <c r="A12" s="1">
        <v>10</v>
      </c>
      <c r="B12" s="33">
        <v>44834</v>
      </c>
      <c r="C12" s="34" t="s">
        <v>52</v>
      </c>
      <c r="D12" s="35" t="s">
        <v>16</v>
      </c>
      <c r="E12" s="36" t="s">
        <v>17</v>
      </c>
      <c r="F12" s="34" t="s">
        <v>53</v>
      </c>
      <c r="G12" s="34" t="s">
        <v>54</v>
      </c>
      <c r="H12" s="37" t="s">
        <v>40</v>
      </c>
      <c r="I12" s="37">
        <v>45</v>
      </c>
      <c r="J12" s="37">
        <v>5</v>
      </c>
      <c r="K12" s="37">
        <v>866.5125</v>
      </c>
      <c r="L12" s="37">
        <v>320</v>
      </c>
      <c r="M12" s="6">
        <f t="shared" si="0"/>
        <v>546.5125</v>
      </c>
      <c r="N12" s="6">
        <f t="shared" si="1"/>
        <v>0.630703538610234</v>
      </c>
    </row>
    <row r="13" ht="24" spans="1:14">
      <c r="A13" s="19">
        <v>11</v>
      </c>
      <c r="B13" s="33">
        <v>44825</v>
      </c>
      <c r="C13" s="34" t="s">
        <v>55</v>
      </c>
      <c r="D13" s="35" t="s">
        <v>16</v>
      </c>
      <c r="E13" s="35" t="s">
        <v>26</v>
      </c>
      <c r="F13" s="34" t="s">
        <v>56</v>
      </c>
      <c r="G13" s="34" t="s">
        <v>57</v>
      </c>
      <c r="H13" s="37" t="s">
        <v>58</v>
      </c>
      <c r="I13" s="37">
        <v>61</v>
      </c>
      <c r="J13" s="37">
        <v>0</v>
      </c>
      <c r="K13" s="37">
        <v>190.3152</v>
      </c>
      <c r="L13" s="37">
        <v>170.126625</v>
      </c>
      <c r="M13" s="6">
        <f t="shared" si="0"/>
        <v>20.188575</v>
      </c>
      <c r="N13" s="6">
        <f t="shared" si="1"/>
        <v>0.106079677293248</v>
      </c>
    </row>
    <row r="14" ht="24" spans="1:14">
      <c r="A14" s="1">
        <v>12</v>
      </c>
      <c r="B14" s="33">
        <v>44827</v>
      </c>
      <c r="C14" s="34" t="s">
        <v>59</v>
      </c>
      <c r="D14" s="35" t="s">
        <v>16</v>
      </c>
      <c r="E14" s="35" t="s">
        <v>26</v>
      </c>
      <c r="F14" s="34" t="s">
        <v>60</v>
      </c>
      <c r="G14" s="34" t="s">
        <v>61</v>
      </c>
      <c r="H14" s="15" t="s">
        <v>24</v>
      </c>
      <c r="I14" s="37">
        <v>62</v>
      </c>
      <c r="J14" s="37">
        <v>1</v>
      </c>
      <c r="K14" s="37">
        <v>391.1828</v>
      </c>
      <c r="L14" s="37">
        <v>355.802312</v>
      </c>
      <c r="M14" s="6">
        <f t="shared" si="0"/>
        <v>35.380488</v>
      </c>
      <c r="N14" s="6">
        <f t="shared" si="1"/>
        <v>0.0904448968615185</v>
      </c>
    </row>
    <row r="15" ht="24" spans="1:14">
      <c r="A15" s="19">
        <v>13</v>
      </c>
      <c r="B15" s="33">
        <v>44827</v>
      </c>
      <c r="C15" s="34" t="s">
        <v>62</v>
      </c>
      <c r="D15" s="35" t="s">
        <v>16</v>
      </c>
      <c r="E15" s="35" t="s">
        <v>26</v>
      </c>
      <c r="F15" s="34" t="s">
        <v>63</v>
      </c>
      <c r="G15" s="34" t="s">
        <v>64</v>
      </c>
      <c r="H15" s="15" t="s">
        <v>65</v>
      </c>
      <c r="I15" s="37">
        <v>69</v>
      </c>
      <c r="J15" s="37">
        <v>0</v>
      </c>
      <c r="K15" s="37">
        <v>344.9566</v>
      </c>
      <c r="L15" s="37">
        <v>308.325668</v>
      </c>
      <c r="M15" s="6">
        <f t="shared" si="0"/>
        <v>36.630932</v>
      </c>
      <c r="N15" s="6">
        <f t="shared" si="1"/>
        <v>0.106189972883545</v>
      </c>
    </row>
    <row r="16" ht="24" spans="1:14">
      <c r="A16" s="1">
        <v>14</v>
      </c>
      <c r="B16" s="33">
        <v>44831</v>
      </c>
      <c r="C16" s="34" t="s">
        <v>66</v>
      </c>
      <c r="D16" s="35" t="s">
        <v>16</v>
      </c>
      <c r="E16" s="35" t="s">
        <v>26</v>
      </c>
      <c r="F16" s="34" t="s">
        <v>67</v>
      </c>
      <c r="G16" s="34" t="s">
        <v>68</v>
      </c>
      <c r="H16" s="15" t="s">
        <v>69</v>
      </c>
      <c r="I16" s="37">
        <v>60</v>
      </c>
      <c r="J16" s="37">
        <v>0</v>
      </c>
      <c r="K16" s="37">
        <v>185.5255</v>
      </c>
      <c r="L16" s="37">
        <v>165.834602</v>
      </c>
      <c r="M16" s="6">
        <f t="shared" si="0"/>
        <v>19.690898</v>
      </c>
      <c r="N16" s="6">
        <f t="shared" si="1"/>
        <v>0.106135803434029</v>
      </c>
    </row>
  </sheetData>
  <sortState ref="A3:Q3">
    <sortCondition ref="B3"/>
  </sortState>
  <mergeCells count="1">
    <mergeCell ref="A1:N1"/>
  </mergeCells>
  <pageMargins left="0.393055555555556" right="0.15625" top="0.75" bottom="0.75" header="0.3" footer="0.3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zoomScale="90" zoomScaleNormal="90" workbookViewId="0">
      <pane ySplit="2" topLeftCell="A3" activePane="bottomLeft" state="frozen"/>
      <selection/>
      <selection pane="bottomLeft" activeCell="H17" sqref="H17"/>
    </sheetView>
  </sheetViews>
  <sheetFormatPr defaultColWidth="9" defaultRowHeight="13.5" outlineLevelRow="5"/>
  <cols>
    <col min="1" max="1" width="4.90833333333333" style="1" customWidth="1"/>
    <col min="2" max="2" width="9.63333333333333" style="1" customWidth="1"/>
    <col min="3" max="3" width="34" style="1" customWidth="1"/>
    <col min="4" max="4" width="5.81666666666667" style="1" customWidth="1"/>
    <col min="5" max="5" width="8.725" style="1" customWidth="1"/>
    <col min="6" max="6" width="22.3666666666667" style="1" customWidth="1"/>
    <col min="7" max="7" width="6.63333333333333" style="1" customWidth="1"/>
    <col min="8" max="8" width="23.725" style="2" customWidth="1"/>
    <col min="9" max="9" width="6.09166666666667" style="2" customWidth="1"/>
    <col min="10" max="10" width="5.45" style="1" customWidth="1"/>
    <col min="11" max="11" width="12.3666666666667" style="2" customWidth="1"/>
    <col min="12" max="12" width="10.2666666666667" style="2" customWidth="1"/>
    <col min="13" max="13" width="11.2666666666667" style="1" customWidth="1"/>
    <col min="14" max="14" width="11.6333333333333" style="3" customWidth="1"/>
    <col min="15" max="15" width="8.90833333333333" style="2" customWidth="1"/>
    <col min="16" max="16" width="11.45"/>
    <col min="17" max="17" width="24.1833333333333" customWidth="1"/>
    <col min="18" max="18" width="12.6333333333333"/>
    <col min="20" max="20" width="11.45"/>
  </cols>
  <sheetData>
    <row r="1" ht="50" customHeight="1" spans="1:15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2.75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 t="s">
        <v>14</v>
      </c>
      <c r="O2" s="5" t="s">
        <v>71</v>
      </c>
    </row>
    <row r="3" ht="32.5" customHeight="1" spans="1:15">
      <c r="A3" s="19">
        <v>1</v>
      </c>
      <c r="B3" s="26">
        <v>44817</v>
      </c>
      <c r="C3" s="27" t="s">
        <v>72</v>
      </c>
      <c r="D3" s="28" t="s">
        <v>73</v>
      </c>
      <c r="E3" s="29" t="s">
        <v>74</v>
      </c>
      <c r="F3" s="27" t="s">
        <v>75</v>
      </c>
      <c r="G3" s="30" t="s">
        <v>76</v>
      </c>
      <c r="H3" s="31" t="s">
        <v>77</v>
      </c>
      <c r="I3" s="31" t="s">
        <v>77</v>
      </c>
      <c r="J3" s="31" t="s">
        <v>77</v>
      </c>
      <c r="K3" s="19">
        <v>45.915</v>
      </c>
      <c r="L3" s="19">
        <v>160.614</v>
      </c>
      <c r="M3" s="31">
        <f>K3-L3</f>
        <v>-114.699</v>
      </c>
      <c r="N3" s="32">
        <f>M3/K3</f>
        <v>-2.49807252531852</v>
      </c>
      <c r="O3" s="5"/>
    </row>
    <row r="4" ht="24" spans="1:15">
      <c r="A4" s="1">
        <v>2</v>
      </c>
      <c r="B4" s="26">
        <v>44823</v>
      </c>
      <c r="C4" s="27" t="s">
        <v>78</v>
      </c>
      <c r="D4" s="28" t="s">
        <v>73</v>
      </c>
      <c r="E4" s="29" t="s">
        <v>74</v>
      </c>
      <c r="F4" s="27" t="s">
        <v>78</v>
      </c>
      <c r="G4" s="30" t="s">
        <v>76</v>
      </c>
      <c r="H4" s="31" t="s">
        <v>77</v>
      </c>
      <c r="I4" s="31" t="s">
        <v>77</v>
      </c>
      <c r="J4" s="31" t="s">
        <v>77</v>
      </c>
      <c r="K4" s="19">
        <v>34</v>
      </c>
      <c r="L4" s="19">
        <v>35</v>
      </c>
      <c r="M4" s="31">
        <f t="shared" ref="M4:M6" si="0">K4-L4</f>
        <v>-1</v>
      </c>
      <c r="N4" s="32">
        <f t="shared" ref="N4:N6" si="1">M4/K4</f>
        <v>-0.0294117647058824</v>
      </c>
      <c r="O4" s="5"/>
    </row>
    <row r="5" ht="36" spans="1:15">
      <c r="A5" s="1">
        <v>3</v>
      </c>
      <c r="B5" s="26">
        <v>44831</v>
      </c>
      <c r="C5" s="27" t="s">
        <v>79</v>
      </c>
      <c r="D5" s="28" t="s">
        <v>73</v>
      </c>
      <c r="E5" s="29" t="s">
        <v>74</v>
      </c>
      <c r="F5" s="27" t="s">
        <v>80</v>
      </c>
      <c r="G5" s="30" t="s">
        <v>76</v>
      </c>
      <c r="H5" s="31" t="s">
        <v>77</v>
      </c>
      <c r="I5" s="31" t="s">
        <v>77</v>
      </c>
      <c r="J5" s="31" t="s">
        <v>77</v>
      </c>
      <c r="K5" s="19">
        <v>93.427</v>
      </c>
      <c r="L5" s="19">
        <v>112.367</v>
      </c>
      <c r="M5" s="31">
        <f t="shared" si="0"/>
        <v>-18.94</v>
      </c>
      <c r="N5" s="32">
        <f t="shared" si="1"/>
        <v>-0.20272512228799</v>
      </c>
      <c r="O5" s="5"/>
    </row>
    <row r="6" ht="48" spans="1:15">
      <c r="A6" s="1">
        <v>4</v>
      </c>
      <c r="B6" s="26">
        <v>44834</v>
      </c>
      <c r="C6" s="27" t="s">
        <v>81</v>
      </c>
      <c r="D6" s="28" t="s">
        <v>73</v>
      </c>
      <c r="E6" s="29" t="s">
        <v>74</v>
      </c>
      <c r="F6" s="27" t="s">
        <v>82</v>
      </c>
      <c r="G6" s="30" t="s">
        <v>76</v>
      </c>
      <c r="H6" s="31" t="s">
        <v>77</v>
      </c>
      <c r="I6" s="31" t="s">
        <v>77</v>
      </c>
      <c r="J6" s="31" t="s">
        <v>77</v>
      </c>
      <c r="K6" s="19">
        <v>83.5294</v>
      </c>
      <c r="L6" s="19">
        <v>84.035</v>
      </c>
      <c r="M6" s="31">
        <f t="shared" si="0"/>
        <v>-0.505600000000001</v>
      </c>
      <c r="N6" s="32">
        <f t="shared" si="1"/>
        <v>-0.00605295859900827</v>
      </c>
      <c r="O6" s="5"/>
    </row>
  </sheetData>
  <mergeCells count="1">
    <mergeCell ref="A1:O1"/>
  </mergeCells>
  <pageMargins left="0.393055555555556" right="0.15625" top="0.75" bottom="0.75" header="0.3" footer="0.3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pane ySplit="2" topLeftCell="A9" activePane="bottomLeft" state="frozen"/>
      <selection/>
      <selection pane="bottomLeft" activeCell="G5" sqref="G5"/>
    </sheetView>
  </sheetViews>
  <sheetFormatPr defaultColWidth="9" defaultRowHeight="13.5"/>
  <cols>
    <col min="1" max="1" width="4.45" style="1" customWidth="1"/>
    <col min="2" max="2" width="10.45" style="1" customWidth="1"/>
    <col min="3" max="3" width="35.1833333333333" style="1" customWidth="1"/>
    <col min="4" max="4" width="5.81666666666667" style="1" customWidth="1"/>
    <col min="5" max="5" width="8.725" style="1" customWidth="1"/>
    <col min="6" max="6" width="22.3666666666667" style="1" customWidth="1"/>
    <col min="7" max="7" width="43.45" style="1" customWidth="1"/>
    <col min="8" max="8" width="23.725" style="2" customWidth="1"/>
    <col min="9" max="9" width="6.09166666666667" style="2" customWidth="1"/>
    <col min="10" max="10" width="5.45" style="1" customWidth="1"/>
    <col min="11" max="11" width="16.8166666666667" style="2" customWidth="1"/>
    <col min="12" max="12" width="13.5416666666667" style="2" customWidth="1"/>
    <col min="13" max="13" width="11.2666666666667" style="1" customWidth="1"/>
    <col min="14" max="14" width="8.36666666666667" style="3" customWidth="1"/>
    <col min="15" max="15" width="8.90833333333333" style="2" customWidth="1"/>
    <col min="16" max="16" width="56.9083333333333" customWidth="1"/>
    <col min="17" max="17" width="24.1833333333333" customWidth="1"/>
    <col min="18" max="18" width="12.6333333333333"/>
    <col min="20" max="20" width="11.45"/>
  </cols>
  <sheetData>
    <row r="1" ht="5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8.5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 t="s">
        <v>14</v>
      </c>
      <c r="O2" s="5" t="s">
        <v>71</v>
      </c>
    </row>
    <row r="3" ht="33" customHeight="1" spans="1:15">
      <c r="A3" s="19">
        <v>1</v>
      </c>
      <c r="B3" s="20">
        <v>44807</v>
      </c>
      <c r="C3" s="21" t="s">
        <v>83</v>
      </c>
      <c r="D3" s="19" t="s">
        <v>84</v>
      </c>
      <c r="E3" s="6" t="s">
        <v>85</v>
      </c>
      <c r="F3" s="22" t="s">
        <v>86</v>
      </c>
      <c r="G3" s="22" t="s">
        <v>87</v>
      </c>
      <c r="H3" s="23" t="s">
        <v>88</v>
      </c>
      <c r="I3" s="14">
        <v>3</v>
      </c>
      <c r="J3" s="19">
        <v>0</v>
      </c>
      <c r="K3" s="6">
        <v>67.595</v>
      </c>
      <c r="L3" s="6">
        <v>64.35</v>
      </c>
      <c r="M3" s="19">
        <f t="shared" ref="M3" si="0">K3-L3</f>
        <v>3.245</v>
      </c>
      <c r="N3" s="25">
        <f t="shared" ref="N3" si="1">M3/K3</f>
        <v>0.048006509357201</v>
      </c>
      <c r="O3" s="14"/>
    </row>
    <row r="4" ht="27" spans="1:14">
      <c r="A4" s="1">
        <v>2</v>
      </c>
      <c r="B4" s="20">
        <v>44809</v>
      </c>
      <c r="C4" s="21" t="s">
        <v>89</v>
      </c>
      <c r="D4" s="19" t="s">
        <v>84</v>
      </c>
      <c r="E4" s="6" t="s">
        <v>90</v>
      </c>
      <c r="F4" s="22" t="s">
        <v>91</v>
      </c>
      <c r="G4" s="22" t="s">
        <v>54</v>
      </c>
      <c r="H4" s="23" t="s">
        <v>92</v>
      </c>
      <c r="I4" s="14">
        <v>3</v>
      </c>
      <c r="J4" s="19">
        <v>0</v>
      </c>
      <c r="K4" s="6">
        <v>49.7</v>
      </c>
      <c r="L4" s="6">
        <v>49.55</v>
      </c>
      <c r="M4" s="19">
        <f>K4-L4</f>
        <v>0.150000000000006</v>
      </c>
      <c r="N4" s="25">
        <f>M4/K4</f>
        <v>0.00301810865191158</v>
      </c>
    </row>
    <row r="5" ht="27" spans="1:14">
      <c r="A5" s="1">
        <v>3</v>
      </c>
      <c r="B5" s="20">
        <v>44809</v>
      </c>
      <c r="C5" s="21" t="s">
        <v>93</v>
      </c>
      <c r="D5" s="19" t="s">
        <v>84</v>
      </c>
      <c r="E5" s="6" t="s">
        <v>17</v>
      </c>
      <c r="F5" s="22" t="s">
        <v>94</v>
      </c>
      <c r="G5" s="22" t="s">
        <v>95</v>
      </c>
      <c r="H5" s="23" t="s">
        <v>96</v>
      </c>
      <c r="I5" s="14">
        <v>3</v>
      </c>
      <c r="J5" s="19">
        <v>0</v>
      </c>
      <c r="K5" s="6">
        <v>300</v>
      </c>
      <c r="L5" s="6">
        <v>234</v>
      </c>
      <c r="M5" s="19">
        <f>K5-L5</f>
        <v>66</v>
      </c>
      <c r="N5" s="25">
        <f>M5/K5</f>
        <v>0.22</v>
      </c>
    </row>
    <row r="6" ht="27" spans="1:14">
      <c r="A6" s="19">
        <v>4</v>
      </c>
      <c r="B6" s="20">
        <v>44811</v>
      </c>
      <c r="C6" s="21" t="s">
        <v>97</v>
      </c>
      <c r="D6" s="19" t="s">
        <v>84</v>
      </c>
      <c r="E6" s="6" t="s">
        <v>85</v>
      </c>
      <c r="F6" s="22" t="s">
        <v>98</v>
      </c>
      <c r="G6" s="22" t="s">
        <v>61</v>
      </c>
      <c r="H6" s="23" t="s">
        <v>99</v>
      </c>
      <c r="I6" s="14">
        <v>3</v>
      </c>
      <c r="J6" s="19">
        <v>0</v>
      </c>
      <c r="K6" s="6">
        <v>65.667</v>
      </c>
      <c r="L6" s="6">
        <v>64.5505</v>
      </c>
      <c r="M6" s="19">
        <f>K6-L6</f>
        <v>1.1165</v>
      </c>
      <c r="N6" s="25">
        <f>M6/K6</f>
        <v>0.0170024517642043</v>
      </c>
    </row>
    <row r="7" ht="27" spans="1:14">
      <c r="A7" s="1">
        <v>5</v>
      </c>
      <c r="B7" s="20">
        <v>44812</v>
      </c>
      <c r="C7" s="21" t="s">
        <v>100</v>
      </c>
      <c r="D7" s="19" t="s">
        <v>84</v>
      </c>
      <c r="E7" s="6" t="s">
        <v>17</v>
      </c>
      <c r="F7" s="22" t="s">
        <v>47</v>
      </c>
      <c r="G7" s="22" t="s">
        <v>61</v>
      </c>
      <c r="H7" s="23" t="s">
        <v>101</v>
      </c>
      <c r="I7" s="14">
        <v>3</v>
      </c>
      <c r="J7" s="19">
        <v>0</v>
      </c>
      <c r="K7" s="6">
        <v>60</v>
      </c>
      <c r="L7" s="6">
        <v>58.98</v>
      </c>
      <c r="M7" s="19">
        <f>K7-L7</f>
        <v>1.02</v>
      </c>
      <c r="N7" s="25">
        <f>M7/K7</f>
        <v>0.0170000000000001</v>
      </c>
    </row>
    <row r="8" ht="27" spans="1:14">
      <c r="A8" s="1">
        <v>6</v>
      </c>
      <c r="B8" s="20">
        <v>44812</v>
      </c>
      <c r="C8" s="21" t="s">
        <v>102</v>
      </c>
      <c r="D8" s="19" t="s">
        <v>84</v>
      </c>
      <c r="E8" s="6" t="s">
        <v>17</v>
      </c>
      <c r="F8" s="22" t="s">
        <v>94</v>
      </c>
      <c r="G8" s="22" t="s">
        <v>95</v>
      </c>
      <c r="H8" s="23" t="s">
        <v>103</v>
      </c>
      <c r="I8" s="14">
        <v>9</v>
      </c>
      <c r="J8" s="19">
        <v>0</v>
      </c>
      <c r="K8" s="6">
        <v>169</v>
      </c>
      <c r="L8" s="6">
        <v>151.424</v>
      </c>
      <c r="M8" s="19">
        <f>K8-L8</f>
        <v>17.576</v>
      </c>
      <c r="N8" s="25">
        <f>M8/K8</f>
        <v>0.104</v>
      </c>
    </row>
    <row r="9" ht="27" spans="1:14">
      <c r="A9" s="19">
        <v>7</v>
      </c>
      <c r="B9" s="20">
        <v>44817</v>
      </c>
      <c r="C9" s="21" t="s">
        <v>104</v>
      </c>
      <c r="D9" s="19" t="s">
        <v>84</v>
      </c>
      <c r="E9" s="6" t="s">
        <v>90</v>
      </c>
      <c r="F9" s="22" t="s">
        <v>105</v>
      </c>
      <c r="G9" s="22" t="s">
        <v>106</v>
      </c>
      <c r="H9" s="23" t="s">
        <v>107</v>
      </c>
      <c r="I9" s="14">
        <v>5</v>
      </c>
      <c r="J9" s="19">
        <v>0</v>
      </c>
      <c r="K9" s="6">
        <v>34.97</v>
      </c>
      <c r="L9" s="6">
        <v>28</v>
      </c>
      <c r="M9" s="19">
        <f>K9-L9</f>
        <v>6.97</v>
      </c>
      <c r="N9" s="25">
        <f>M9/K9</f>
        <v>0.199313697454961</v>
      </c>
    </row>
    <row r="10" ht="27" spans="1:14">
      <c r="A10" s="1">
        <v>8</v>
      </c>
      <c r="B10" s="20">
        <v>44813</v>
      </c>
      <c r="C10" s="22" t="s">
        <v>108</v>
      </c>
      <c r="D10" s="19" t="s">
        <v>84</v>
      </c>
      <c r="E10" s="6" t="s">
        <v>17</v>
      </c>
      <c r="F10" s="22" t="s">
        <v>94</v>
      </c>
      <c r="G10" s="22" t="s">
        <v>95</v>
      </c>
      <c r="H10" s="23" t="s">
        <v>109</v>
      </c>
      <c r="I10" s="14">
        <v>4</v>
      </c>
      <c r="J10" s="19">
        <v>1</v>
      </c>
      <c r="K10" s="6">
        <v>230</v>
      </c>
      <c r="L10" s="6">
        <v>197.8</v>
      </c>
      <c r="M10" s="19">
        <f>K10-L10</f>
        <v>32.2</v>
      </c>
      <c r="N10" s="25">
        <f>M10/K10</f>
        <v>0.14</v>
      </c>
    </row>
    <row r="11" ht="27" spans="1:14">
      <c r="A11" s="1">
        <v>9</v>
      </c>
      <c r="B11" s="20">
        <v>44810</v>
      </c>
      <c r="C11" s="22" t="s">
        <v>110</v>
      </c>
      <c r="D11" s="19" t="s">
        <v>84</v>
      </c>
      <c r="E11" s="6" t="s">
        <v>17</v>
      </c>
      <c r="F11" s="22" t="s">
        <v>111</v>
      </c>
      <c r="G11" s="22" t="s">
        <v>95</v>
      </c>
      <c r="H11" s="23" t="s">
        <v>112</v>
      </c>
      <c r="I11" s="14">
        <v>13</v>
      </c>
      <c r="J11" s="19">
        <v>5</v>
      </c>
      <c r="K11" s="6">
        <v>420</v>
      </c>
      <c r="L11" s="6">
        <v>345.44</v>
      </c>
      <c r="M11" s="19">
        <f>K11-L11</f>
        <v>74.56</v>
      </c>
      <c r="N11" s="25">
        <f>M11/K11</f>
        <v>0.17752380952381</v>
      </c>
    </row>
    <row r="12" ht="27" spans="1:14">
      <c r="A12" s="1">
        <v>11</v>
      </c>
      <c r="B12" s="20">
        <v>44818</v>
      </c>
      <c r="C12" s="22" t="s">
        <v>113</v>
      </c>
      <c r="D12" s="19" t="s">
        <v>84</v>
      </c>
      <c r="E12" s="6" t="s">
        <v>85</v>
      </c>
      <c r="F12" s="22" t="s">
        <v>114</v>
      </c>
      <c r="G12" s="22" t="s">
        <v>115</v>
      </c>
      <c r="H12" s="23" t="s">
        <v>116</v>
      </c>
      <c r="I12" s="14">
        <v>3</v>
      </c>
      <c r="J12" s="19">
        <v>0</v>
      </c>
      <c r="K12" s="6">
        <v>15.0089</v>
      </c>
      <c r="L12" s="6">
        <v>11.8</v>
      </c>
      <c r="M12" s="19">
        <f t="shared" ref="M12:M29" si="2">K12-L12</f>
        <v>3.2089</v>
      </c>
      <c r="N12" s="25">
        <f t="shared" ref="N12:N29" si="3">M12/K12</f>
        <v>0.21379981211148</v>
      </c>
    </row>
    <row r="13" ht="40.5" spans="1:14">
      <c r="A13" s="1">
        <v>12</v>
      </c>
      <c r="B13" s="20">
        <v>44818</v>
      </c>
      <c r="C13" s="22" t="s">
        <v>117</v>
      </c>
      <c r="D13" s="19" t="s">
        <v>84</v>
      </c>
      <c r="E13" s="6" t="s">
        <v>17</v>
      </c>
      <c r="F13" s="22" t="s">
        <v>118</v>
      </c>
      <c r="G13" s="22" t="s">
        <v>119</v>
      </c>
      <c r="H13" s="23" t="s">
        <v>120</v>
      </c>
      <c r="I13" s="14">
        <v>3</v>
      </c>
      <c r="J13" s="19">
        <v>0</v>
      </c>
      <c r="K13" s="6">
        <v>254.4</v>
      </c>
      <c r="L13" s="6">
        <v>252</v>
      </c>
      <c r="M13" s="19">
        <f t="shared" si="2"/>
        <v>2.40000000000001</v>
      </c>
      <c r="N13" s="25">
        <f t="shared" si="3"/>
        <v>0.00943396226415097</v>
      </c>
    </row>
    <row r="14" ht="54" spans="1:14">
      <c r="A14" s="19">
        <v>13</v>
      </c>
      <c r="B14" s="20">
        <v>44819</v>
      </c>
      <c r="C14" s="22" t="s">
        <v>121</v>
      </c>
      <c r="D14" s="19" t="s">
        <v>84</v>
      </c>
      <c r="E14" s="6" t="s">
        <v>17</v>
      </c>
      <c r="F14" s="22" t="s">
        <v>118</v>
      </c>
      <c r="G14" s="22" t="s">
        <v>122</v>
      </c>
      <c r="H14" s="23" t="s">
        <v>123</v>
      </c>
      <c r="I14" s="14">
        <v>3</v>
      </c>
      <c r="J14" s="19">
        <v>0</v>
      </c>
      <c r="K14" s="6">
        <v>137</v>
      </c>
      <c r="L14" s="6">
        <v>136.05</v>
      </c>
      <c r="M14" s="19">
        <f t="shared" si="2"/>
        <v>0.949999999999989</v>
      </c>
      <c r="N14" s="25">
        <f t="shared" si="3"/>
        <v>0.00693430656934298</v>
      </c>
    </row>
    <row r="15" spans="1:14">
      <c r="A15" s="1">
        <v>14</v>
      </c>
      <c r="B15" s="20">
        <v>44820</v>
      </c>
      <c r="C15" s="22" t="s">
        <v>124</v>
      </c>
      <c r="D15" s="19" t="s">
        <v>84</v>
      </c>
      <c r="E15" s="6" t="s">
        <v>17</v>
      </c>
      <c r="F15" s="22" t="s">
        <v>125</v>
      </c>
      <c r="G15" s="22" t="s">
        <v>64</v>
      </c>
      <c r="H15" s="23" t="s">
        <v>126</v>
      </c>
      <c r="I15" s="14">
        <v>3</v>
      </c>
      <c r="J15" s="19">
        <v>0</v>
      </c>
      <c r="K15" s="6">
        <v>79.207</v>
      </c>
      <c r="L15" s="6">
        <v>78.9675</v>
      </c>
      <c r="M15" s="19">
        <f t="shared" si="2"/>
        <v>0.239499999999992</v>
      </c>
      <c r="N15" s="25">
        <f t="shared" si="3"/>
        <v>0.00302372265077572</v>
      </c>
    </row>
    <row r="16" ht="27" spans="1:14">
      <c r="A16" s="1">
        <v>15</v>
      </c>
      <c r="B16" s="20">
        <v>44820</v>
      </c>
      <c r="C16" s="22" t="s">
        <v>127</v>
      </c>
      <c r="D16" s="19" t="s">
        <v>84</v>
      </c>
      <c r="E16" s="6" t="s">
        <v>90</v>
      </c>
      <c r="F16" s="22" t="s">
        <v>128</v>
      </c>
      <c r="G16" s="22" t="s">
        <v>106</v>
      </c>
      <c r="H16" s="23" t="s">
        <v>129</v>
      </c>
      <c r="I16" s="14">
        <v>3</v>
      </c>
      <c r="J16" s="19">
        <v>0</v>
      </c>
      <c r="K16" s="6">
        <v>38</v>
      </c>
      <c r="L16" s="6">
        <v>34.93</v>
      </c>
      <c r="M16" s="19">
        <f t="shared" si="2"/>
        <v>3.07</v>
      </c>
      <c r="N16" s="25">
        <f t="shared" si="3"/>
        <v>0.0807894736842105</v>
      </c>
    </row>
    <row r="17" ht="27" spans="1:14">
      <c r="A17" s="19">
        <v>16</v>
      </c>
      <c r="B17" s="20">
        <v>44823</v>
      </c>
      <c r="C17" s="22" t="s">
        <v>130</v>
      </c>
      <c r="D17" s="19" t="s">
        <v>84</v>
      </c>
      <c r="E17" s="6" t="s">
        <v>17</v>
      </c>
      <c r="F17" s="22" t="s">
        <v>131</v>
      </c>
      <c r="G17" s="22" t="s">
        <v>132</v>
      </c>
      <c r="H17" s="24" t="s">
        <v>133</v>
      </c>
      <c r="I17" s="14">
        <v>3</v>
      </c>
      <c r="J17" s="19">
        <v>0</v>
      </c>
      <c r="K17" s="6">
        <v>115.01</v>
      </c>
      <c r="L17" s="6">
        <v>107.5</v>
      </c>
      <c r="M17" s="19">
        <f t="shared" si="2"/>
        <v>7.51000000000001</v>
      </c>
      <c r="N17" s="25">
        <f t="shared" si="3"/>
        <v>0.0652986696808974</v>
      </c>
    </row>
    <row r="18" ht="36" spans="1:14">
      <c r="A18" s="1">
        <v>17</v>
      </c>
      <c r="B18" s="20">
        <v>44820</v>
      </c>
      <c r="C18" s="22" t="s">
        <v>134</v>
      </c>
      <c r="D18" s="19" t="s">
        <v>84</v>
      </c>
      <c r="E18" s="6" t="s">
        <v>17</v>
      </c>
      <c r="F18" s="22" t="s">
        <v>135</v>
      </c>
      <c r="G18" s="22" t="s">
        <v>136</v>
      </c>
      <c r="H18" s="24" t="s">
        <v>137</v>
      </c>
      <c r="I18" s="14">
        <v>3</v>
      </c>
      <c r="J18" s="19">
        <v>0</v>
      </c>
      <c r="K18" s="6">
        <v>506.35</v>
      </c>
      <c r="L18" s="6">
        <v>500.6371</v>
      </c>
      <c r="M18" s="19">
        <f t="shared" si="2"/>
        <v>5.71290000000005</v>
      </c>
      <c r="N18" s="25">
        <f t="shared" si="3"/>
        <v>0.0112825120963761</v>
      </c>
    </row>
    <row r="19" ht="27" spans="1:14">
      <c r="A19" s="1">
        <v>18</v>
      </c>
      <c r="B19" s="20">
        <v>44823</v>
      </c>
      <c r="C19" s="22" t="s">
        <v>138</v>
      </c>
      <c r="D19" s="19" t="s">
        <v>84</v>
      </c>
      <c r="E19" s="6" t="s">
        <v>17</v>
      </c>
      <c r="F19" s="22" t="s">
        <v>139</v>
      </c>
      <c r="G19" s="22" t="s">
        <v>61</v>
      </c>
      <c r="H19" s="24" t="s">
        <v>140</v>
      </c>
      <c r="I19" s="14">
        <v>7</v>
      </c>
      <c r="J19" s="19">
        <v>1</v>
      </c>
      <c r="K19" s="6">
        <v>130</v>
      </c>
      <c r="L19" s="6">
        <v>62.6688</v>
      </c>
      <c r="M19" s="19">
        <f t="shared" si="2"/>
        <v>67.3312</v>
      </c>
      <c r="N19" s="25">
        <f t="shared" si="3"/>
        <v>0.517932307692308</v>
      </c>
    </row>
    <row r="20" ht="27" spans="1:14">
      <c r="A20" s="19">
        <v>19</v>
      </c>
      <c r="B20" s="20">
        <v>44825</v>
      </c>
      <c r="C20" s="22" t="s">
        <v>141</v>
      </c>
      <c r="D20" s="19" t="s">
        <v>84</v>
      </c>
      <c r="E20" s="6" t="s">
        <v>17</v>
      </c>
      <c r="F20" s="22" t="s">
        <v>142</v>
      </c>
      <c r="G20" s="22" t="s">
        <v>106</v>
      </c>
      <c r="H20" s="24" t="s">
        <v>143</v>
      </c>
      <c r="I20" s="14">
        <v>3</v>
      </c>
      <c r="J20" s="19">
        <v>0</v>
      </c>
      <c r="K20" s="6">
        <v>140</v>
      </c>
      <c r="L20" s="6">
        <v>138.331394</v>
      </c>
      <c r="M20" s="19">
        <f t="shared" si="2"/>
        <v>1.66860600000001</v>
      </c>
      <c r="N20" s="25">
        <f t="shared" si="3"/>
        <v>0.0119186142857144</v>
      </c>
    </row>
    <row r="21" ht="27" spans="1:14">
      <c r="A21" s="1">
        <v>20</v>
      </c>
      <c r="B21" s="20">
        <v>44825</v>
      </c>
      <c r="C21" s="22" t="s">
        <v>144</v>
      </c>
      <c r="D21" s="19" t="s">
        <v>84</v>
      </c>
      <c r="E21" s="6" t="s">
        <v>90</v>
      </c>
      <c r="F21" s="22" t="s">
        <v>145</v>
      </c>
      <c r="G21" s="22" t="s">
        <v>61</v>
      </c>
      <c r="H21" s="24" t="s">
        <v>146</v>
      </c>
      <c r="I21" s="14">
        <v>3</v>
      </c>
      <c r="J21" s="19">
        <v>0</v>
      </c>
      <c r="K21" s="6">
        <v>29.2</v>
      </c>
      <c r="L21" s="6">
        <v>28.8</v>
      </c>
      <c r="M21" s="19">
        <f t="shared" si="2"/>
        <v>0.399999999999999</v>
      </c>
      <c r="N21" s="25">
        <f t="shared" si="3"/>
        <v>0.0136986301369863</v>
      </c>
    </row>
    <row r="22" ht="27" spans="1:14">
      <c r="A22" s="1">
        <v>21</v>
      </c>
      <c r="B22" s="20">
        <v>44826</v>
      </c>
      <c r="C22" s="22" t="s">
        <v>147</v>
      </c>
      <c r="D22" s="19" t="s">
        <v>84</v>
      </c>
      <c r="E22" s="6" t="s">
        <v>17</v>
      </c>
      <c r="F22" s="22" t="s">
        <v>94</v>
      </c>
      <c r="G22" s="22" t="s">
        <v>95</v>
      </c>
      <c r="H22" s="24" t="s">
        <v>148</v>
      </c>
      <c r="I22" s="14">
        <v>6</v>
      </c>
      <c r="J22" s="19">
        <v>1</v>
      </c>
      <c r="K22" s="6">
        <v>150</v>
      </c>
      <c r="L22" s="6">
        <v>133.32</v>
      </c>
      <c r="M22" s="19">
        <f t="shared" si="2"/>
        <v>16.68</v>
      </c>
      <c r="N22" s="25">
        <f t="shared" si="3"/>
        <v>0.1112</v>
      </c>
    </row>
    <row r="23" spans="1:14">
      <c r="A23" s="19">
        <v>22</v>
      </c>
      <c r="B23" s="20">
        <v>44806</v>
      </c>
      <c r="C23" s="22" t="s">
        <v>149</v>
      </c>
      <c r="D23" s="19" t="s">
        <v>84</v>
      </c>
      <c r="E23" s="6" t="s">
        <v>150</v>
      </c>
      <c r="F23" s="22" t="s">
        <v>151</v>
      </c>
      <c r="G23" s="22" t="s">
        <v>87</v>
      </c>
      <c r="H23" s="24" t="s">
        <v>152</v>
      </c>
      <c r="I23" s="14">
        <v>1</v>
      </c>
      <c r="J23" s="19">
        <v>0</v>
      </c>
      <c r="K23" s="6">
        <v>280</v>
      </c>
      <c r="L23" s="6">
        <v>280</v>
      </c>
      <c r="M23" s="19">
        <f t="shared" si="2"/>
        <v>0</v>
      </c>
      <c r="N23" s="25">
        <f t="shared" si="3"/>
        <v>0</v>
      </c>
    </row>
    <row r="24" ht="27" spans="1:14">
      <c r="A24" s="1">
        <v>23</v>
      </c>
      <c r="B24" s="20">
        <v>44827</v>
      </c>
      <c r="C24" s="22" t="s">
        <v>153</v>
      </c>
      <c r="D24" s="19" t="s">
        <v>84</v>
      </c>
      <c r="E24" s="6" t="s">
        <v>17</v>
      </c>
      <c r="F24" s="22" t="s">
        <v>154</v>
      </c>
      <c r="G24" s="22" t="s">
        <v>68</v>
      </c>
      <c r="H24" s="24" t="s">
        <v>155</v>
      </c>
      <c r="I24" s="14">
        <v>3</v>
      </c>
      <c r="J24" s="19">
        <v>0</v>
      </c>
      <c r="K24" s="6">
        <v>55.1</v>
      </c>
      <c r="L24" s="6">
        <v>54</v>
      </c>
      <c r="M24" s="19">
        <f t="shared" si="2"/>
        <v>1.1</v>
      </c>
      <c r="N24" s="25">
        <f t="shared" si="3"/>
        <v>0.0199637023593467</v>
      </c>
    </row>
    <row r="25" spans="1:14">
      <c r="A25" s="1">
        <v>24</v>
      </c>
      <c r="B25" s="20">
        <v>44832</v>
      </c>
      <c r="C25" s="22" t="s">
        <v>156</v>
      </c>
      <c r="D25" s="19" t="s">
        <v>84</v>
      </c>
      <c r="E25" s="6" t="s">
        <v>17</v>
      </c>
      <c r="F25" s="22" t="s">
        <v>118</v>
      </c>
      <c r="G25" s="22" t="s">
        <v>61</v>
      </c>
      <c r="H25" s="24" t="s">
        <v>157</v>
      </c>
      <c r="I25" s="14">
        <v>3</v>
      </c>
      <c r="J25" s="19">
        <v>0</v>
      </c>
      <c r="K25" s="6">
        <v>65.2</v>
      </c>
      <c r="L25" s="6">
        <v>64.8</v>
      </c>
      <c r="M25" s="19">
        <f t="shared" si="2"/>
        <v>0.400000000000006</v>
      </c>
      <c r="N25" s="25">
        <f t="shared" si="3"/>
        <v>0.00613496932515346</v>
      </c>
    </row>
    <row r="26" ht="24" spans="1:14">
      <c r="A26" s="19">
        <v>25</v>
      </c>
      <c r="B26" s="20">
        <v>44833</v>
      </c>
      <c r="C26" s="22" t="s">
        <v>158</v>
      </c>
      <c r="D26" s="19" t="s">
        <v>84</v>
      </c>
      <c r="E26" s="6" t="s">
        <v>17</v>
      </c>
      <c r="F26" s="22" t="s">
        <v>159</v>
      </c>
      <c r="G26" s="22" t="s">
        <v>119</v>
      </c>
      <c r="H26" s="24" t="s">
        <v>160</v>
      </c>
      <c r="I26" s="14">
        <v>3</v>
      </c>
      <c r="J26" s="19">
        <v>0</v>
      </c>
      <c r="K26" s="6">
        <v>67</v>
      </c>
      <c r="L26" s="6">
        <v>64.3</v>
      </c>
      <c r="M26" s="19">
        <f t="shared" si="2"/>
        <v>2.7</v>
      </c>
      <c r="N26" s="25">
        <f t="shared" si="3"/>
        <v>0.0402985074626866</v>
      </c>
    </row>
    <row r="27" ht="27" spans="1:14">
      <c r="A27" s="1">
        <v>26</v>
      </c>
      <c r="B27" s="20">
        <v>44833</v>
      </c>
      <c r="C27" s="22" t="s">
        <v>161</v>
      </c>
      <c r="D27" s="19" t="s">
        <v>84</v>
      </c>
      <c r="E27" s="6" t="s">
        <v>90</v>
      </c>
      <c r="F27" s="22" t="s">
        <v>162</v>
      </c>
      <c r="G27" s="22" t="s">
        <v>119</v>
      </c>
      <c r="H27" s="24" t="s">
        <v>163</v>
      </c>
      <c r="I27" s="14">
        <v>3</v>
      </c>
      <c r="J27" s="19">
        <v>0</v>
      </c>
      <c r="K27" s="6">
        <v>49.9</v>
      </c>
      <c r="L27" s="6">
        <v>49.8</v>
      </c>
      <c r="M27" s="19">
        <f t="shared" si="2"/>
        <v>0.100000000000001</v>
      </c>
      <c r="N27" s="25">
        <f t="shared" si="3"/>
        <v>0.00200400801603209</v>
      </c>
    </row>
    <row r="28" spans="1:14">
      <c r="A28" s="1">
        <v>27</v>
      </c>
      <c r="B28" s="20">
        <v>44833</v>
      </c>
      <c r="C28" s="22" t="s">
        <v>164</v>
      </c>
      <c r="D28" s="19" t="s">
        <v>84</v>
      </c>
      <c r="E28" s="6" t="s">
        <v>17</v>
      </c>
      <c r="F28" s="22" t="s">
        <v>165</v>
      </c>
      <c r="G28" s="22" t="s">
        <v>64</v>
      </c>
      <c r="H28" s="24" t="s">
        <v>166</v>
      </c>
      <c r="I28" s="14">
        <v>11</v>
      </c>
      <c r="J28" s="19">
        <v>1</v>
      </c>
      <c r="K28" s="6">
        <v>199.3168</v>
      </c>
      <c r="L28" s="6">
        <v>142.6528</v>
      </c>
      <c r="M28" s="19">
        <f t="shared" si="2"/>
        <v>56.664</v>
      </c>
      <c r="N28" s="25">
        <f t="shared" si="3"/>
        <v>0.284291138529216</v>
      </c>
    </row>
    <row r="29" ht="27" spans="1:14">
      <c r="A29" s="19">
        <v>28</v>
      </c>
      <c r="B29" s="20">
        <v>44833</v>
      </c>
      <c r="C29" s="22" t="s">
        <v>167</v>
      </c>
      <c r="D29" s="19" t="s">
        <v>84</v>
      </c>
      <c r="E29" s="6" t="s">
        <v>90</v>
      </c>
      <c r="F29" s="22" t="s">
        <v>168</v>
      </c>
      <c r="G29" s="22" t="s">
        <v>61</v>
      </c>
      <c r="H29" s="24" t="s">
        <v>169</v>
      </c>
      <c r="I29" s="14">
        <v>4</v>
      </c>
      <c r="J29" s="19">
        <v>0</v>
      </c>
      <c r="K29" s="6">
        <v>995.1091</v>
      </c>
      <c r="L29" s="6">
        <v>982</v>
      </c>
      <c r="M29" s="19">
        <f t="shared" si="2"/>
        <v>13.1091</v>
      </c>
      <c r="N29" s="25">
        <f t="shared" si="3"/>
        <v>0.0131735304199309</v>
      </c>
    </row>
    <row r="30" spans="5:5">
      <c r="E30" s="10"/>
    </row>
    <row r="31" spans="5:5">
      <c r="E31" s="10"/>
    </row>
    <row r="32" spans="5:5">
      <c r="E32" s="10"/>
    </row>
    <row r="33" spans="5:5">
      <c r="E33" s="10"/>
    </row>
    <row r="34" spans="5:5">
      <c r="E34" s="10"/>
    </row>
    <row r="35" spans="5:5">
      <c r="E35" s="10"/>
    </row>
  </sheetData>
  <autoFilter ref="A2:O30">
    <extLst/>
  </autoFilter>
  <mergeCells count="1">
    <mergeCell ref="A1:O1"/>
  </mergeCells>
  <pageMargins left="0.0777777777777778" right="0.0388888888888889" top="0.75" bottom="0.75" header="0.3" footer="0.3"/>
  <pageSetup paperSize="9" scale="8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D16" sqref="D16"/>
    </sheetView>
  </sheetViews>
  <sheetFormatPr defaultColWidth="9" defaultRowHeight="13.5" outlineLevelRow="3"/>
  <cols>
    <col min="1" max="1" width="4.45" style="1" customWidth="1"/>
    <col min="2" max="2" width="15" style="1" customWidth="1"/>
    <col min="3" max="3" width="30.0916666666667" style="1" customWidth="1"/>
    <col min="4" max="4" width="5.81666666666667" style="1" customWidth="1"/>
    <col min="5" max="5" width="8.725" style="1" customWidth="1"/>
    <col min="6" max="6" width="22.3666666666667" style="1" customWidth="1"/>
    <col min="7" max="7" width="6.63333333333333" style="1" customWidth="1"/>
    <col min="8" max="8" width="23.725" style="2" customWidth="1"/>
    <col min="9" max="9" width="6.09166666666667" style="2" customWidth="1"/>
    <col min="10" max="10" width="5.45" style="1" customWidth="1"/>
    <col min="11" max="11" width="16.8166666666667" style="2" customWidth="1"/>
    <col min="12" max="12" width="13.5416666666667" style="2" customWidth="1"/>
    <col min="13" max="13" width="11.2666666666667" style="1" customWidth="1"/>
    <col min="14" max="14" width="8.36666666666667" style="3" customWidth="1"/>
    <col min="15" max="15" width="8.90833333333333" style="2" customWidth="1"/>
    <col min="16" max="16" width="56.9083333333333" customWidth="1"/>
    <col min="17" max="17" width="24.1833333333333" customWidth="1"/>
    <col min="18" max="18" width="12.6333333333333"/>
    <col min="20" max="20" width="11.45"/>
  </cols>
  <sheetData>
    <row r="1" ht="5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8.5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 t="s">
        <v>14</v>
      </c>
      <c r="O2" s="5" t="s">
        <v>71</v>
      </c>
    </row>
    <row r="3" ht="30" customHeight="1" spans="1:18">
      <c r="A3" s="6">
        <v>1</v>
      </c>
      <c r="B3" s="7">
        <v>44812</v>
      </c>
      <c r="C3" s="8" t="s">
        <v>170</v>
      </c>
      <c r="D3" s="8" t="s">
        <v>171</v>
      </c>
      <c r="E3" s="8" t="s">
        <v>172</v>
      </c>
      <c r="F3" s="8" t="s">
        <v>118</v>
      </c>
      <c r="G3" s="8" t="s">
        <v>77</v>
      </c>
      <c r="H3" s="9" t="s">
        <v>173</v>
      </c>
      <c r="I3" s="6" t="s">
        <v>77</v>
      </c>
      <c r="J3" s="13" t="s">
        <v>77</v>
      </c>
      <c r="K3" s="14">
        <v>4384</v>
      </c>
      <c r="L3" s="14">
        <v>4384</v>
      </c>
      <c r="M3" s="15">
        <f t="shared" ref="M3" si="0">K3-L3</f>
        <v>0</v>
      </c>
      <c r="N3" s="16">
        <f t="shared" ref="N3" si="1">M3/K3</f>
        <v>0</v>
      </c>
      <c r="O3" s="17"/>
      <c r="P3" s="18"/>
      <c r="Q3" s="18"/>
      <c r="R3" s="18"/>
    </row>
    <row r="4" spans="1:14">
      <c r="A4" s="6">
        <v>2</v>
      </c>
      <c r="B4" s="7">
        <v>44818</v>
      </c>
      <c r="C4" s="10" t="s">
        <v>174</v>
      </c>
      <c r="D4" s="8" t="s">
        <v>171</v>
      </c>
      <c r="E4" s="8" t="s">
        <v>172</v>
      </c>
      <c r="F4" s="8" t="s">
        <v>118</v>
      </c>
      <c r="G4" s="8" t="s">
        <v>77</v>
      </c>
      <c r="H4" s="11" t="s">
        <v>175</v>
      </c>
      <c r="I4" s="6" t="s">
        <v>77</v>
      </c>
      <c r="J4" s="6" t="s">
        <v>77</v>
      </c>
      <c r="K4" s="14">
        <v>4510.17</v>
      </c>
      <c r="L4" s="14">
        <v>4510.17</v>
      </c>
      <c r="M4" s="15">
        <f t="shared" ref="M4" si="2">K4-L4</f>
        <v>0</v>
      </c>
      <c r="N4" s="16">
        <f t="shared" ref="N4" si="3">M4/K4</f>
        <v>0</v>
      </c>
    </row>
  </sheetData>
  <sortState ref="A3:R3">
    <sortCondition ref="A3" descending="1"/>
  </sortState>
  <mergeCells count="1">
    <mergeCell ref="A1:O1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1 " > < c o m m e n t   s : r e f = " K 2 5 "   r g b C l r = " 2 4 C 8 5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建设工程</vt:lpstr>
      <vt:lpstr>产权</vt:lpstr>
      <vt:lpstr>采购</vt:lpstr>
      <vt:lpstr>土地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2016-06-02T08:48:00Z</dcterms:created>
  <dcterms:modified xsi:type="dcterms:W3CDTF">2022-11-01T00:42:15Z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14</vt:lpwstr>
  </property>
  <property fmtid="{D5CDD505-2E9C-101B-9397-08002B2CF9AE}" pid="4" name="ICV">
    <vt:lpwstr>91828B68D94B4EEF9F12A6B3178B4EAD</vt:lpwstr>
  </property>
</Properties>
</file>